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20355" windowHeight="11220"/>
  </bookViews>
  <sheets>
    <sheet name="Φύλλο2" sheetId="1" r:id="rId1"/>
  </sheets>
  <calcPr calcId="125725" iterateDelta="1E-4"/>
</workbook>
</file>

<file path=xl/calcChain.xml><?xml version="1.0" encoding="utf-8"?>
<calcChain xmlns="http://schemas.openxmlformats.org/spreadsheetml/2006/main">
  <c r="O60" i="1"/>
  <c r="N60"/>
  <c r="M60"/>
  <c r="L60"/>
  <c r="K60"/>
  <c r="O43"/>
  <c r="N43"/>
  <c r="M43"/>
  <c r="L43"/>
  <c r="K43"/>
  <c r="O42"/>
  <c r="N42"/>
  <c r="M42"/>
  <c r="L42"/>
  <c r="K42"/>
  <c r="O36"/>
  <c r="N36"/>
  <c r="M36"/>
  <c r="L36"/>
  <c r="K36"/>
  <c r="O59"/>
  <c r="N59"/>
  <c r="M59"/>
  <c r="L59"/>
  <c r="K59"/>
  <c r="O35"/>
  <c r="N35"/>
  <c r="M35"/>
  <c r="L35"/>
  <c r="K35"/>
  <c r="O44"/>
  <c r="N44"/>
  <c r="M44"/>
  <c r="L44"/>
  <c r="K44"/>
  <c r="O37"/>
  <c r="N37"/>
  <c r="M37"/>
  <c r="L37"/>
  <c r="K37"/>
  <c r="O31"/>
  <c r="N31"/>
  <c r="M31"/>
  <c r="L31"/>
  <c r="K31"/>
  <c r="O69"/>
  <c r="N69"/>
  <c r="M69"/>
  <c r="L69"/>
  <c r="K69"/>
  <c r="O46"/>
  <c r="N46"/>
  <c r="M46"/>
  <c r="L46"/>
  <c r="K46"/>
  <c r="O67"/>
  <c r="N67"/>
  <c r="M67"/>
  <c r="L67"/>
  <c r="K67"/>
  <c r="O50"/>
  <c r="N50"/>
  <c r="M50"/>
  <c r="L50"/>
  <c r="K50"/>
  <c r="O68"/>
  <c r="N68"/>
  <c r="M68"/>
  <c r="L68"/>
  <c r="K68"/>
  <c r="O52"/>
  <c r="N52"/>
  <c r="M52"/>
  <c r="L52"/>
  <c r="K52"/>
  <c r="O34"/>
  <c r="N34"/>
  <c r="M34"/>
  <c r="L34"/>
  <c r="K34"/>
  <c r="O47"/>
  <c r="N47"/>
  <c r="M47"/>
  <c r="L47"/>
  <c r="K47"/>
  <c r="O73"/>
  <c r="N73"/>
  <c r="M73"/>
  <c r="L73"/>
  <c r="K73"/>
  <c r="O33"/>
  <c r="N33"/>
  <c r="M33"/>
  <c r="L33"/>
  <c r="K33"/>
  <c r="O53"/>
  <c r="N53"/>
  <c r="M53"/>
  <c r="L53"/>
  <c r="K53"/>
  <c r="O30"/>
  <c r="N30"/>
  <c r="M30"/>
  <c r="L30"/>
  <c r="K30"/>
  <c r="O71"/>
  <c r="N71"/>
  <c r="M71"/>
  <c r="L71"/>
  <c r="K71"/>
  <c r="O39"/>
  <c r="N39"/>
  <c r="M39"/>
  <c r="L39"/>
  <c r="K39"/>
  <c r="O64"/>
  <c r="N64"/>
  <c r="M64"/>
  <c r="L64"/>
  <c r="K64"/>
  <c r="O61"/>
  <c r="N61"/>
  <c r="M61"/>
  <c r="L61"/>
  <c r="K61"/>
  <c r="O72"/>
  <c r="N72"/>
  <c r="M72"/>
  <c r="L72"/>
  <c r="K72"/>
  <c r="O38"/>
  <c r="N38"/>
  <c r="M38"/>
  <c r="L38"/>
  <c r="K38"/>
  <c r="O40"/>
  <c r="N40"/>
  <c r="M40"/>
  <c r="L40"/>
  <c r="K40"/>
  <c r="O58"/>
  <c r="N58"/>
  <c r="M58"/>
  <c r="L58"/>
  <c r="K58"/>
  <c r="O55"/>
  <c r="N55"/>
  <c r="M55"/>
  <c r="L55"/>
  <c r="K55"/>
  <c r="O56"/>
  <c r="N56"/>
  <c r="M56"/>
  <c r="L56"/>
  <c r="K56"/>
  <c r="O62"/>
  <c r="N62"/>
  <c r="M62"/>
  <c r="L62"/>
  <c r="K62"/>
  <c r="O54"/>
  <c r="N54"/>
  <c r="M54"/>
  <c r="L54"/>
  <c r="K54"/>
  <c r="O32"/>
  <c r="N32"/>
  <c r="M32"/>
  <c r="L32"/>
  <c r="K32"/>
  <c r="O41"/>
  <c r="N41"/>
  <c r="M41"/>
  <c r="L41"/>
  <c r="K41"/>
  <c r="O65"/>
  <c r="N65"/>
  <c r="M65"/>
  <c r="L65"/>
  <c r="K65"/>
  <c r="O48"/>
  <c r="N48"/>
  <c r="M48"/>
  <c r="L48"/>
  <c r="K48"/>
  <c r="O45"/>
  <c r="N45"/>
  <c r="M45"/>
  <c r="L45"/>
  <c r="K45"/>
  <c r="O57"/>
  <c r="N57"/>
  <c r="M57"/>
  <c r="L57"/>
  <c r="K57"/>
  <c r="O49"/>
  <c r="N49"/>
  <c r="M49"/>
  <c r="L49"/>
  <c r="K49"/>
  <c r="O63"/>
  <c r="N63"/>
  <c r="M63"/>
  <c r="L63"/>
  <c r="K63"/>
  <c r="O51"/>
  <c r="N51"/>
  <c r="M51"/>
  <c r="L51"/>
  <c r="K51"/>
  <c r="O70"/>
  <c r="N70"/>
  <c r="M70"/>
  <c r="L70"/>
  <c r="K70"/>
  <c r="O66"/>
  <c r="N66"/>
  <c r="M66"/>
  <c r="L66"/>
  <c r="K66"/>
  <c r="O26"/>
  <c r="N26"/>
  <c r="M26"/>
  <c r="L26"/>
  <c r="K26"/>
  <c r="O27"/>
  <c r="N27"/>
  <c r="M27"/>
  <c r="L27"/>
  <c r="K27"/>
  <c r="O25"/>
  <c r="N25"/>
  <c r="M25"/>
  <c r="L25"/>
  <c r="K25"/>
  <c r="O28"/>
  <c r="N28"/>
  <c r="M28"/>
  <c r="L28"/>
  <c r="K28"/>
  <c r="O29"/>
  <c r="N29"/>
  <c r="M29"/>
  <c r="L29"/>
  <c r="K29"/>
  <c r="O20"/>
  <c r="N20"/>
  <c r="M20"/>
  <c r="L20"/>
  <c r="K20"/>
  <c r="O24"/>
  <c r="N24"/>
  <c r="M24"/>
  <c r="L24"/>
  <c r="K24"/>
  <c r="O22"/>
  <c r="N22"/>
  <c r="M22"/>
  <c r="L22"/>
  <c r="K22"/>
  <c r="O21"/>
  <c r="N21"/>
  <c r="M21"/>
  <c r="L21"/>
  <c r="K21"/>
  <c r="O23"/>
  <c r="N23"/>
  <c r="M23"/>
  <c r="L23"/>
  <c r="K23"/>
  <c r="O5"/>
  <c r="N5"/>
  <c r="M5"/>
  <c r="L5"/>
  <c r="K5"/>
  <c r="O10"/>
  <c r="N10"/>
  <c r="M10"/>
  <c r="L10"/>
  <c r="K10"/>
  <c r="O16"/>
  <c r="N16"/>
  <c r="M16"/>
  <c r="L16"/>
  <c r="K16"/>
  <c r="O12"/>
  <c r="N12"/>
  <c r="M12"/>
  <c r="L12"/>
  <c r="K12"/>
  <c r="O2"/>
  <c r="N2"/>
  <c r="M2"/>
  <c r="L2"/>
  <c r="K2"/>
  <c r="O7"/>
  <c r="N7"/>
  <c r="M7"/>
  <c r="L7"/>
  <c r="K7"/>
  <c r="O11"/>
  <c r="N11"/>
  <c r="M11"/>
  <c r="L11"/>
  <c r="K11"/>
  <c r="O9"/>
  <c r="N9"/>
  <c r="M9"/>
  <c r="L9"/>
  <c r="K9"/>
  <c r="O19"/>
  <c r="N19"/>
  <c r="M19"/>
  <c r="L19"/>
  <c r="K19"/>
  <c r="O18"/>
  <c r="N18"/>
  <c r="M18"/>
  <c r="L18"/>
  <c r="K18"/>
  <c r="O15"/>
  <c r="N15"/>
  <c r="M15"/>
  <c r="L15"/>
  <c r="K15"/>
  <c r="O4"/>
  <c r="N4"/>
  <c r="M4"/>
  <c r="L4"/>
  <c r="K4"/>
  <c r="O6"/>
  <c r="N6"/>
  <c r="M6"/>
  <c r="L6"/>
  <c r="K6"/>
  <c r="O17"/>
  <c r="N17"/>
  <c r="M17"/>
  <c r="L17"/>
  <c r="K17"/>
  <c r="O14"/>
  <c r="N14"/>
  <c r="M14"/>
  <c r="L14"/>
  <c r="K14"/>
  <c r="O13"/>
  <c r="N13"/>
  <c r="M13"/>
  <c r="L13"/>
  <c r="K13"/>
  <c r="O3"/>
  <c r="N3"/>
  <c r="M3"/>
  <c r="L3"/>
  <c r="K3"/>
  <c r="O8"/>
  <c r="N8"/>
  <c r="M8"/>
  <c r="L8"/>
  <c r="K8"/>
</calcChain>
</file>

<file path=xl/sharedStrings.xml><?xml version="1.0" encoding="utf-8"?>
<sst xmlns="http://schemas.openxmlformats.org/spreadsheetml/2006/main" count="805" uniqueCount="353">
  <si>
    <t>ΣΧΟΛΕΙΟ ΠΡΟΕΛΕΥΣΗΣ</t>
  </si>
  <si>
    <t>ΔΗΜΟΣ</t>
  </si>
  <si>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</si>
  <si>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</si>
  <si>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</si>
  <si>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</si>
  <si>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</si>
  <si>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</si>
  <si>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</si>
  <si>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ΑΙΤΗΣΗ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</si>
  <si>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</si>
  <si>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</si>
  <si>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</si>
  <si>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</si>
  <si>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</si>
  <si>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10ο Δημοτικό Σχολείο Αιγίου</t>
  </si>
  <si>
    <t>Αιγιάλειας</t>
  </si>
  <si>
    <t>Τζαμάκου</t>
  </si>
  <si>
    <t>Αικατερίνη</t>
  </si>
  <si>
    <t>ΠΕ70</t>
  </si>
  <si>
    <t>71,18</t>
  </si>
  <si>
    <t>Πατρέων</t>
  </si>
  <si>
    <t>Θετική</t>
  </si>
  <si>
    <t>2ο Δημοτικό Σχολείο Αιγίου</t>
  </si>
  <si>
    <t>Κουσουλός</t>
  </si>
  <si>
    <t>Αθανάσιος</t>
  </si>
  <si>
    <t>568017</t>
  </si>
  <si>
    <t>126,22</t>
  </si>
  <si>
    <t>3ο Δημοτικό Σχολείο Αιγίου</t>
  </si>
  <si>
    <t>Μαραγκού</t>
  </si>
  <si>
    <t>Κωνσταντίνα</t>
  </si>
  <si>
    <t>610129</t>
  </si>
  <si>
    <t>62,31</t>
  </si>
  <si>
    <t>Γεωργία</t>
  </si>
  <si>
    <t>Αρνητική</t>
  </si>
  <si>
    <t>Φωτοπούλου</t>
  </si>
  <si>
    <t>Αλεξάνδρα</t>
  </si>
  <si>
    <t>Δημοτικό Σχολείο Αβύθου</t>
  </si>
  <si>
    <t>Παπαδοπούλου</t>
  </si>
  <si>
    <t>Αναστασία</t>
  </si>
  <si>
    <t>617905</t>
  </si>
  <si>
    <t>74,6</t>
  </si>
  <si>
    <t>Αναγνωστοπούλου</t>
  </si>
  <si>
    <t>Καλή</t>
  </si>
  <si>
    <t>585770</t>
  </si>
  <si>
    <t>123,51</t>
  </si>
  <si>
    <t>Δημοτικό Σχολείο Αιγείρας</t>
  </si>
  <si>
    <t>Λαζαράκη</t>
  </si>
  <si>
    <t>Τριανταφυλλιά</t>
  </si>
  <si>
    <t>614991</t>
  </si>
  <si>
    <t>60,67</t>
  </si>
  <si>
    <t>Τσαφογιάννη</t>
  </si>
  <si>
    <t>Αγγελική</t>
  </si>
  <si>
    <t>621827</t>
  </si>
  <si>
    <t>55,51</t>
  </si>
  <si>
    <t>Δημοτικό Σχολείο Ελίκης</t>
  </si>
  <si>
    <t>Κολυπέρας</t>
  </si>
  <si>
    <t>Νικόλαος</t>
  </si>
  <si>
    <t>613323</t>
  </si>
  <si>
    <t>54,88</t>
  </si>
  <si>
    <t>Πεγιάζη</t>
  </si>
  <si>
    <t>Ουρανία</t>
  </si>
  <si>
    <t>621440</t>
  </si>
  <si>
    <t>67,32</t>
  </si>
  <si>
    <t>Δημοτικό Σχολείο Καλαμιάς</t>
  </si>
  <si>
    <t>Ψυχογιού</t>
  </si>
  <si>
    <t>Ευφημία</t>
  </si>
  <si>
    <t>617968</t>
  </si>
  <si>
    <t>65,33</t>
  </si>
  <si>
    <t>Σακελλαροπούλου</t>
  </si>
  <si>
    <t>Κασσάνδρα</t>
  </si>
  <si>
    <t>72,42</t>
  </si>
  <si>
    <t>Δημοτικό Σχολείο Κουλούρας</t>
  </si>
  <si>
    <t>Μάργαρης</t>
  </si>
  <si>
    <t>Δημήτριος</t>
  </si>
  <si>
    <t>557587</t>
  </si>
  <si>
    <t>187,56</t>
  </si>
  <si>
    <t>Δημοτικό Σχολείο Σελιανίτικων</t>
  </si>
  <si>
    <t>Άννινου</t>
  </si>
  <si>
    <t>593287</t>
  </si>
  <si>
    <t>63,72</t>
  </si>
  <si>
    <t>Δημοτικό Σχολείο Σελινούντα</t>
  </si>
  <si>
    <t>Λυμπέρη</t>
  </si>
  <si>
    <t>Μαρία</t>
  </si>
  <si>
    <t>613035</t>
  </si>
  <si>
    <t>60,66</t>
  </si>
  <si>
    <t>Δημοτικό Σχολείο Τεμένης</t>
  </si>
  <si>
    <t>Χαιρικάκη</t>
  </si>
  <si>
    <t>Ευαγγελία</t>
  </si>
  <si>
    <t>61,91</t>
  </si>
  <si>
    <t>Δημοτικό Σχολείο Τέμενης</t>
  </si>
  <si>
    <t>Μιχαλόπουλος</t>
  </si>
  <si>
    <t>602390</t>
  </si>
  <si>
    <t>77,86</t>
  </si>
  <si>
    <t>Δημοτικό Σχολείο Απιδεώνα</t>
  </si>
  <si>
    <t>Δυτικής Αχαΐας</t>
  </si>
  <si>
    <t>Στίγγα</t>
  </si>
  <si>
    <t>Χριστίνα</t>
  </si>
  <si>
    <t>621833</t>
  </si>
  <si>
    <t>67,77</t>
  </si>
  <si>
    <t>Δημοτικό Σχολείο Κάτω Μαζαρακίου</t>
  </si>
  <si>
    <t>Γιαννοπούλου</t>
  </si>
  <si>
    <t>Μαρία-Νίκη</t>
  </si>
  <si>
    <t>72,56</t>
  </si>
  <si>
    <t>Καλαβρύτων</t>
  </si>
  <si>
    <t>Δημοτικό Σχολείο Πορτών</t>
  </si>
  <si>
    <t>Τζουμερκιώτη</t>
  </si>
  <si>
    <t>70,16</t>
  </si>
  <si>
    <t>Δημοτικό Σχολείο Ριόλου</t>
  </si>
  <si>
    <t>Φωτακοπούλου</t>
  </si>
  <si>
    <t>Ιωάννα</t>
  </si>
  <si>
    <t>700384</t>
  </si>
  <si>
    <t>59,94</t>
  </si>
  <si>
    <t>Δημοτικό Σχολείο Χαϊκαλίου</t>
  </si>
  <si>
    <t>Πετροπούλου</t>
  </si>
  <si>
    <t>Ευγενία</t>
  </si>
  <si>
    <t>77,01</t>
  </si>
  <si>
    <t>Δημοτικό Σχολείο Ερυμάνθειας</t>
  </si>
  <si>
    <t>Ερυμάνθου</t>
  </si>
  <si>
    <t>Πούλου</t>
  </si>
  <si>
    <t>Χριστιάνα</t>
  </si>
  <si>
    <t>65,36</t>
  </si>
  <si>
    <t>Δημοτικό Σχολείο Σταυροδρομίου</t>
  </si>
  <si>
    <t>Θεώνη</t>
  </si>
  <si>
    <t>616880</t>
  </si>
  <si>
    <t>72,2</t>
  </si>
  <si>
    <t>Μελιτσοπούλου</t>
  </si>
  <si>
    <t>Ευσταθία</t>
  </si>
  <si>
    <t>616757</t>
  </si>
  <si>
    <t>77,69</t>
  </si>
  <si>
    <t>Δημοτικό Σχολείο Φαρρών</t>
  </si>
  <si>
    <t>73,57</t>
  </si>
  <si>
    <t>Δημοτικό Σχολείο Χαλανδρίτσας</t>
  </si>
  <si>
    <t>Τζελέπη</t>
  </si>
  <si>
    <t>Βασιλική</t>
  </si>
  <si>
    <t>621037</t>
  </si>
  <si>
    <t>11ο Δημοτικό Σχολείο Πατρών</t>
  </si>
  <si>
    <t>Λουκοπούλου</t>
  </si>
  <si>
    <t>Παναγιώτα</t>
  </si>
  <si>
    <t>613455</t>
  </si>
  <si>
    <t>72,4</t>
  </si>
  <si>
    <t>Καπελιώτης</t>
  </si>
  <si>
    <t>Ανδρέας</t>
  </si>
  <si>
    <t>607303</t>
  </si>
  <si>
    <t>69,09</t>
  </si>
  <si>
    <t>Φαρμάκη</t>
  </si>
  <si>
    <t>593808</t>
  </si>
  <si>
    <t>75,49</t>
  </si>
  <si>
    <t>13ο Δημοτικό Σχολείο Πατρών</t>
  </si>
  <si>
    <t>Φωτεινή</t>
  </si>
  <si>
    <t>607085</t>
  </si>
  <si>
    <t>73,15</t>
  </si>
  <si>
    <t>Κωνσταντίνος</t>
  </si>
  <si>
    <t>14ο Δημοτικό Σχολείο Πατρών</t>
  </si>
  <si>
    <t>Σταφίδα</t>
  </si>
  <si>
    <t>594272</t>
  </si>
  <si>
    <t>79,83</t>
  </si>
  <si>
    <t>17ο Δημοτικό Σχολείο Πατρών</t>
  </si>
  <si>
    <t>Τσιάρα</t>
  </si>
  <si>
    <t>Ηρώ</t>
  </si>
  <si>
    <t>72,53</t>
  </si>
  <si>
    <t>Μιχαλοπούλου</t>
  </si>
  <si>
    <t>Ευφροσύνη</t>
  </si>
  <si>
    <t>80,27</t>
  </si>
  <si>
    <t>18ο Δημοτικό Σχολείο Πατρών</t>
  </si>
  <si>
    <t>Καραγεωργοπούλου</t>
  </si>
  <si>
    <t>77,79</t>
  </si>
  <si>
    <t>1ο Δημοτικό Σχολείο Πατρών</t>
  </si>
  <si>
    <t>Σγούρου</t>
  </si>
  <si>
    <t>593806</t>
  </si>
  <si>
    <t>72,61</t>
  </si>
  <si>
    <t>22ο Δημοτικό Σχολείο Πατρών</t>
  </si>
  <si>
    <t>Σπυροπούλου</t>
  </si>
  <si>
    <t>607281</t>
  </si>
  <si>
    <t>83,94</t>
  </si>
  <si>
    <t>23ο Δημοτικό Σχολείο Πατρών</t>
  </si>
  <si>
    <t>Καράμπελας Δημητρόπουλος</t>
  </si>
  <si>
    <t>Άγγελος</t>
  </si>
  <si>
    <t>564127</t>
  </si>
  <si>
    <t>144,31</t>
  </si>
  <si>
    <t>Δαββέτα</t>
  </si>
  <si>
    <t xml:space="preserve">77,32  </t>
  </si>
  <si>
    <t>Μαρούδα</t>
  </si>
  <si>
    <t>70,19</t>
  </si>
  <si>
    <t>Παπαζώη</t>
  </si>
  <si>
    <t>Θεοδώρα</t>
  </si>
  <si>
    <t>76,63</t>
  </si>
  <si>
    <t>24ο Δημοτικό Σχολείο Πατρών</t>
  </si>
  <si>
    <t>Καλογερόπουλος</t>
  </si>
  <si>
    <t>Αλέξανδρος</t>
  </si>
  <si>
    <t>585818</t>
  </si>
  <si>
    <t>77,14</t>
  </si>
  <si>
    <t>Γεωργούλης</t>
  </si>
  <si>
    <t>617892</t>
  </si>
  <si>
    <t>71,61</t>
  </si>
  <si>
    <t>26ο Δημοτικό Σχολείο Πατρών</t>
  </si>
  <si>
    <t>Αδελφοπούλου</t>
  </si>
  <si>
    <t>Δομνίκη</t>
  </si>
  <si>
    <t>88,05</t>
  </si>
  <si>
    <t>29ο Δημοτικό Σχολείο Πατρών</t>
  </si>
  <si>
    <t>Μίχος</t>
  </si>
  <si>
    <t>588773</t>
  </si>
  <si>
    <t>87,37</t>
  </si>
  <si>
    <t>32ο Δημοτικό Σχολείο Πατρών</t>
  </si>
  <si>
    <t>Δημητροπούλου</t>
  </si>
  <si>
    <t>Μαγδαληνή</t>
  </si>
  <si>
    <t>613459</t>
  </si>
  <si>
    <t>65,78</t>
  </si>
  <si>
    <t>36ο Δημοτικό Σχολείο Πατρών</t>
  </si>
  <si>
    <t xml:space="preserve">Μαρίνη </t>
  </si>
  <si>
    <t>617755</t>
  </si>
  <si>
    <t>Τζουνοπούλου</t>
  </si>
  <si>
    <t>Ηρακλίτσα</t>
  </si>
  <si>
    <t>602233</t>
  </si>
  <si>
    <t>68,74</t>
  </si>
  <si>
    <t>Γιαλαμάς</t>
  </si>
  <si>
    <t>Μάριος</t>
  </si>
  <si>
    <t>84,15</t>
  </si>
  <si>
    <t>39ο Δημοτικό Σχολείο Πατρών</t>
  </si>
  <si>
    <t>Κουτσοσπύρου</t>
  </si>
  <si>
    <t>605400</t>
  </si>
  <si>
    <t>68,86</t>
  </si>
  <si>
    <t>3ο Δημοτικό Σχολείο Πατρών</t>
  </si>
  <si>
    <t>Τσέλος</t>
  </si>
  <si>
    <t>Σπήλιος</t>
  </si>
  <si>
    <t>578734</t>
  </si>
  <si>
    <t>177,78</t>
  </si>
  <si>
    <t>51ο Δημοτικό Σχολείο Πατρών</t>
  </si>
  <si>
    <t>Ζαβογιάννη-Παπαστάθη</t>
  </si>
  <si>
    <t>Χαρίκλεια</t>
  </si>
  <si>
    <t>73,34</t>
  </si>
  <si>
    <t>Γκόντα</t>
  </si>
  <si>
    <t>Πηνελόπη</t>
  </si>
  <si>
    <t>129,49</t>
  </si>
  <si>
    <t>52ο Δημοτικό Σχολείο Πατρών</t>
  </si>
  <si>
    <t>Γεωργίου</t>
  </si>
  <si>
    <t>Νατάσα</t>
  </si>
  <si>
    <t>613299</t>
  </si>
  <si>
    <t>60,17</t>
  </si>
  <si>
    <t>53ο Δημοτικό Σχολείο Πατρών</t>
  </si>
  <si>
    <t>Γιατρά</t>
  </si>
  <si>
    <t>585345</t>
  </si>
  <si>
    <t>86,58</t>
  </si>
  <si>
    <t>Αγρέβης</t>
  </si>
  <si>
    <t>Σπυρίδων</t>
  </si>
  <si>
    <t>597684</t>
  </si>
  <si>
    <t>110,74</t>
  </si>
  <si>
    <t>55ο Δημοτικό Σχολείο Πατρών</t>
  </si>
  <si>
    <t>Αμπλάς</t>
  </si>
  <si>
    <t>617931</t>
  </si>
  <si>
    <t>78,51</t>
  </si>
  <si>
    <t>Μούρτζη</t>
  </si>
  <si>
    <t>600829</t>
  </si>
  <si>
    <t>71,27</t>
  </si>
  <si>
    <t>59ο Δημοτικό Σχολείο Πατρών</t>
  </si>
  <si>
    <t>Σελιμά</t>
  </si>
  <si>
    <t>Νεκταρία</t>
  </si>
  <si>
    <t xml:space="preserve">75,77 </t>
  </si>
  <si>
    <t>5ο Δημοτικό Σχολείο Πατρών</t>
  </si>
  <si>
    <t>Μαυρομμάτη</t>
  </si>
  <si>
    <t>Ειρήνη</t>
  </si>
  <si>
    <t>72,12</t>
  </si>
  <si>
    <t>6ο Δημοτικό Σχολείο Πατρών</t>
  </si>
  <si>
    <t>Σπάνου</t>
  </si>
  <si>
    <t>79,81</t>
  </si>
  <si>
    <t>7ο Δημοτικό Σχολείο Πατρών</t>
  </si>
  <si>
    <t>Διονυσία</t>
  </si>
  <si>
    <t>67,23</t>
  </si>
  <si>
    <t>8ο Δημοτικό Σχολείο Πατρών</t>
  </si>
  <si>
    <t>Αλεξοπούλου</t>
  </si>
  <si>
    <t>Σπυριδούλα</t>
  </si>
  <si>
    <t>550619</t>
  </si>
  <si>
    <t>148,48</t>
  </si>
  <si>
    <t>Δημοτικό Σχολείο Αγίου Βασιλείου</t>
  </si>
  <si>
    <t>Λιακοπούλου</t>
  </si>
  <si>
    <t>Άννα</t>
  </si>
  <si>
    <t>594666</t>
  </si>
  <si>
    <t>88,82</t>
  </si>
  <si>
    <t>Δημοτικό Σχολείο Αραχωβίτικων</t>
  </si>
  <si>
    <t>Τσιπιανίτη</t>
  </si>
  <si>
    <t>605119</t>
  </si>
  <si>
    <t>86,02</t>
  </si>
  <si>
    <t>Δημοτικό Σχολείο Δεμενίκων</t>
  </si>
  <si>
    <t>Σίμου</t>
  </si>
  <si>
    <t>Σταματία</t>
  </si>
  <si>
    <t>589513</t>
  </si>
  <si>
    <t>99,88</t>
  </si>
  <si>
    <t>Βάνη</t>
  </si>
  <si>
    <t>Έλενα</t>
  </si>
  <si>
    <t>79,44</t>
  </si>
  <si>
    <t>Δημοτικό Σχολείο Καμινίων</t>
  </si>
  <si>
    <t>Αβράμης</t>
  </si>
  <si>
    <t>94,6</t>
  </si>
  <si>
    <t>Δημοτικό Σχολείο Μιντιλογλίου</t>
  </si>
  <si>
    <t>Κολλιόπουλος</t>
  </si>
  <si>
    <t>Βασίλειος</t>
  </si>
  <si>
    <t>614897</t>
  </si>
  <si>
    <t>Μυλωνάς</t>
  </si>
  <si>
    <t>82,68</t>
  </si>
  <si>
    <t>Δημοτικό Σχολείο Ροϊτίκων</t>
  </si>
  <si>
    <t>Ανδρουτσοπούλου</t>
  </si>
  <si>
    <t>Ασπασία</t>
  </si>
  <si>
    <t>74,86</t>
  </si>
  <si>
    <t>Θανέλλα</t>
  </si>
  <si>
    <t>57,84</t>
  </si>
  <si>
    <t>25ο Δ.Σ. ΠΑΤΡΩΝ</t>
  </si>
  <si>
    <t>4ο Δ.Σ. ΠΑΤΡΩΝ</t>
  </si>
  <si>
    <t>Δ.Σ. ΑΚΤΑΙΟΥ</t>
  </si>
  <si>
    <t>61ο Δ.Σ. ΠΑΤΡΩΝ</t>
  </si>
  <si>
    <t>48ο Δ.Σ. ΠΑΤΡΩΝ</t>
  </si>
  <si>
    <t>Δ.Σ. ΔΡΕΠΑΝΟΥ</t>
  </si>
  <si>
    <t>Δ.Σ. ΒΡΑΧΝΕΪΚΩΝ</t>
  </si>
  <si>
    <t>Δ.Σ. ΚΑΤΩ ΚΑΣΤΡΙΤΣΙΟΥ</t>
  </si>
  <si>
    <t>35ο Δ.Σ. ΠΑΤΡΩΝ</t>
  </si>
  <si>
    <t>64ο Δ.Σ. ΠΑΤΡΩΝ</t>
  </si>
  <si>
    <t>2ο Δ.Σ. ΠΑΡΑΛΙΑΣ</t>
  </si>
  <si>
    <t>19ο Δ.Σ. ΠΑΤΡΩΝ</t>
  </si>
  <si>
    <t>Δ.Σ. ΡΙΟΥ</t>
  </si>
  <si>
    <t>9ο Δ.Σ. ΠΑΤΡΩΝ</t>
  </si>
  <si>
    <t>60ο Δ.Σ. ΠΑΤΡΩΝ</t>
  </si>
  <si>
    <t>34ο Δ.Σ. ΠΑΤΡΩΝ</t>
  </si>
  <si>
    <t>Δ.Σ. ΚΡΗΝΗΣ</t>
  </si>
  <si>
    <t>56ο Δ.Σ. ΠΑΤΡΩΝ</t>
  </si>
  <si>
    <t>46ο Δ.Σ. ΠΑΤΡΩΝ</t>
  </si>
  <si>
    <t>40ο Δ.Σ. ΠΑΤΡΩΝ</t>
  </si>
  <si>
    <t>21ο Δ.Σ. ΠΑΤΡΩΝ</t>
  </si>
  <si>
    <t>33ο Δ.Σ. ΠΑΤΡΩΝ</t>
  </si>
  <si>
    <t>20ο Δ.Σ. ΠΑΤΡΩΝ</t>
  </si>
  <si>
    <t>44ο Δ.Σ. ΠΑΤΡΩΝ</t>
  </si>
  <si>
    <t>9ο Δ.Σ. ΠΑΤΡΩΝ (*)</t>
  </si>
  <si>
    <t>ΤΟΠΟΘΕΤΗΣΗ</t>
  </si>
  <si>
    <t>ΠΡΑΞΗ</t>
  </si>
  <si>
    <t>37/05-09-2018</t>
  </si>
  <si>
    <t>16ο Δ.Σ. ΠΑΤΡΩΝ</t>
  </si>
  <si>
    <t>5ο Δ.Σ. ΑΙΓΙΟΥ</t>
  </si>
  <si>
    <t xml:space="preserve">9ο Δ.Σ. ΑΙΓΙΟΥ </t>
  </si>
  <si>
    <t>7ο Δ.Σ. ΑΙΓΙΟΥ</t>
  </si>
  <si>
    <t>Δ.Σ. ΕΛΑΙΩΝ</t>
  </si>
  <si>
    <t>Δ.Σ. ΜΕΓΑΝΙΤΗ</t>
  </si>
  <si>
    <t>1ο Δ.Σ. ΑΚΡΑΤΑΣ</t>
  </si>
  <si>
    <t>1ο Δ.Σ. ΟΒΡΥΑΣ</t>
  </si>
  <si>
    <t>65ο Δ.Σ. ΠΑΤΡΩΝ</t>
  </si>
  <si>
    <t>8/Θ Π.Δ.Σ.Π.Π. / 2/Θ Π.Δ.Σ.Π</t>
  </si>
  <si>
    <t>Δ.Σ. ΨΑΘΟΠΥΡΓΟΥ</t>
  </si>
  <si>
    <t>1ο Δ.Σ. ΚΑΤΩ ΑΧΑΪΑΣ</t>
  </si>
  <si>
    <t>3ο Δ.Σ. ΚΑΤΩ ΑΧΑΪΑΣ</t>
  </si>
  <si>
    <t>Δ.Σ. ΚΑΡΕΪΚΩΝ</t>
  </si>
  <si>
    <t>Δ.Σ. ΚΑΡΥΑΣ</t>
  </si>
  <si>
    <t>Δ.Σ. ΛΕΟΝΤΙΟΥ</t>
  </si>
  <si>
    <t>Δ.Σ. ΛΟΥΣΙΚΩΝ</t>
  </si>
  <si>
    <t>Δ.Σ. ΛΑΚΚΟΠΕΤΡΑΣ</t>
  </si>
  <si>
    <t>Δ.Σ. ΣΑΓΕΪΚΩΝ</t>
  </si>
  <si>
    <t>Γκοντζή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</si>
</sst>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0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0" borderId="0" xfId="0" applyFont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0" xfId="0" applyFont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 applyAlignment="1"/>
    <xf numFmtId="0" fontId="0" fillId="0" borderId="1" xfId="0" applyFill="1" applyBorder="1"/>
    <xf numFmtId="0" fontId="0" fillId="0" borderId="2" xfId="0" applyFont="1" applyFill="1" applyBorder="1"/>
    <xf numFmtId="0" fontId="0" fillId="0" borderId="2" xfId="0" quotePrefix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3" xfId="0" applyFont="1" applyFill="1" applyBorder="1" applyAlignment="1"/>
    <xf numFmtId="0" fontId="0" fillId="0" borderId="4" xfId="0" applyBorder="1" applyAlignment="1"/>
    <xf numFmtId="0" fontId="0" fillId="0" borderId="3" xfId="0" applyFont="1" applyFill="1" applyBorder="1"/>
    <xf numFmtId="0" fontId="0" fillId="0" borderId="3" xfId="0" applyFill="1" applyBorder="1" applyAlignment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quotePrefix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9" xfId="0" quotePrefix="1" applyFont="1" applyFill="1" applyBorder="1" applyAlignment="1">
      <alignment horizontal="center"/>
    </xf>
    <xf numFmtId="0" fontId="0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99"/>
  <sheetViews>
    <sheetView tabSelected="1" zoomScale="85" zoomScaleNormal="85" workbookViewId="0">
      <selection activeCell="P73" sqref="P73"/>
    </sheetView>
  </sheetViews>
  <sheetFormatPr defaultColWidth="14.42578125" defaultRowHeight="15" customHeight="1"/>
  <cols>
    <col min="1" max="1" width="34" style="6" bestFit="1" customWidth="1"/>
    <col min="2" max="2" width="14.42578125" style="6" bestFit="1" customWidth="1"/>
    <col min="3" max="3" width="27.42578125" style="6" bestFit="1" customWidth="1"/>
    <col min="4" max="4" width="14.7109375" style="6" bestFit="1" customWidth="1"/>
    <col min="5" max="5" width="7" style="6" bestFit="1" customWidth="1"/>
    <col min="6" max="6" width="7.5703125" style="6" bestFit="1" customWidth="1"/>
    <col min="7" max="7" width="7.7109375" style="6" customWidth="1"/>
    <col min="8" max="9" width="14.42578125" style="6" bestFit="1" customWidth="1"/>
    <col min="10" max="10" width="9.140625" style="6" hidden="1" customWidth="1"/>
    <col min="11" max="11" width="8.5703125" style="6" bestFit="1" customWidth="1"/>
    <col min="12" max="12" width="8.42578125" style="6" bestFit="1" customWidth="1"/>
    <col min="13" max="13" width="7.42578125" style="6" bestFit="1" customWidth="1"/>
    <col min="14" max="14" width="7.85546875" style="6" bestFit="1" customWidth="1"/>
    <col min="15" max="15" width="8.42578125" style="6" bestFit="1" customWidth="1"/>
    <col min="16" max="16" width="26" style="6" bestFit="1" customWidth="1"/>
    <col min="17" max="17" width="13.5703125" style="6" bestFit="1" customWidth="1"/>
    <col min="18" max="26" width="8.7109375" style="6" customWidth="1"/>
    <col min="27" max="16384" width="14.42578125" style="6"/>
  </cols>
  <sheetData>
    <row r="1" spans="1:17" s="1" customFormat="1" ht="64.5" thickBot="1">
      <c r="A1" s="35" t="s">
        <v>0</v>
      </c>
      <c r="B1" s="36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8" t="s">
        <v>6</v>
      </c>
      <c r="H1" s="36" t="s">
        <v>7</v>
      </c>
      <c r="I1" s="36" t="s">
        <v>8</v>
      </c>
      <c r="J1" s="39" t="s">
        <v>9</v>
      </c>
      <c r="K1" s="40" t="s">
        <v>10</v>
      </c>
      <c r="L1" s="40" t="s">
        <v>11</v>
      </c>
      <c r="M1" s="40" t="s">
        <v>12</v>
      </c>
      <c r="N1" s="41" t="s">
        <v>13</v>
      </c>
      <c r="O1" s="41" t="s">
        <v>14</v>
      </c>
      <c r="P1" s="41" t="s">
        <v>330</v>
      </c>
      <c r="Q1" s="42" t="s">
        <v>331</v>
      </c>
    </row>
    <row r="2" spans="1:17" ht="15" customHeight="1">
      <c r="A2" s="27" t="s">
        <v>72</v>
      </c>
      <c r="B2" s="28" t="s">
        <v>16</v>
      </c>
      <c r="C2" s="28" t="s">
        <v>73</v>
      </c>
      <c r="D2" s="28" t="s">
        <v>74</v>
      </c>
      <c r="E2" s="29" t="s">
        <v>75</v>
      </c>
      <c r="F2" s="30" t="s">
        <v>19</v>
      </c>
      <c r="G2" s="31" t="s">
        <v>76</v>
      </c>
      <c r="H2" s="28" t="s">
        <v>16</v>
      </c>
      <c r="I2" s="30"/>
      <c r="J2" s="28" t="s">
        <v>22</v>
      </c>
      <c r="K2" s="32">
        <f>G2+IF(H2="Πατρέων",4,0)+IF(I2="Πατρέων",4,0)</f>
        <v>187.56</v>
      </c>
      <c r="L2" s="32">
        <f>G2+IF(H2="Αιγιάλειας",4,0)+IF(I2="Αιγιάλειας",4,0)</f>
        <v>191.56</v>
      </c>
      <c r="M2" s="32">
        <f>G2+IF(H2="Δυτικής Αχαΐας",4,0)+IF(I2="Δυτικής Αχαΐας",4,0)</f>
        <v>187.56</v>
      </c>
      <c r="N2" s="32">
        <f>G2+IF(H2="Ερυμάνθου",4,0)+IF(I2="Ερυμάνθου",4,0)</f>
        <v>187.56</v>
      </c>
      <c r="O2" s="32">
        <f>G2+IF(H2="Καλαβρύτων",4,0)+IF(I2="Καλαβρύτων",4,0)</f>
        <v>187.56</v>
      </c>
      <c r="P2" s="33" t="s">
        <v>334</v>
      </c>
      <c r="Q2" s="34" t="s">
        <v>332</v>
      </c>
    </row>
    <row r="3" spans="1:17" ht="15" customHeight="1">
      <c r="A3" s="16" t="s">
        <v>23</v>
      </c>
      <c r="B3" s="2" t="s">
        <v>16</v>
      </c>
      <c r="C3" s="2" t="s">
        <v>24</v>
      </c>
      <c r="D3" s="2" t="s">
        <v>25</v>
      </c>
      <c r="E3" s="7" t="s">
        <v>26</v>
      </c>
      <c r="F3" s="2" t="s">
        <v>19</v>
      </c>
      <c r="G3" s="4" t="s">
        <v>27</v>
      </c>
      <c r="H3" s="2" t="s">
        <v>16</v>
      </c>
      <c r="I3" s="2"/>
      <c r="J3" s="2" t="s">
        <v>22</v>
      </c>
      <c r="K3" s="5">
        <f>G3+IF(H3="Πατρέων",4,0)+IF(I3="Πατρέων",4,0)</f>
        <v>126.22</v>
      </c>
      <c r="L3" s="5">
        <f>G3+IF(H3="Αιγιάλειας",4,0)+IF(I3="Αιγιάλειας",4,0)</f>
        <v>130.22</v>
      </c>
      <c r="M3" s="5">
        <f>G3+IF(H3="Δυτικής Αχαΐας",4,0)+IF(I3="Δυτικής Αχαΐας",4,0)</f>
        <v>126.22</v>
      </c>
      <c r="N3" s="5">
        <f>G3+IF(H3="Ερυμάνθου",4,0)+IF(I3="Ερυμάνθου",4,0)</f>
        <v>126.22</v>
      </c>
      <c r="O3" s="5">
        <f>G3+IF(H3="Καλαβρύτων",4,0)+IF(I3="Καλαβρύτων",4,0)</f>
        <v>126.22</v>
      </c>
      <c r="P3" s="15" t="s">
        <v>335</v>
      </c>
      <c r="Q3" s="17" t="s">
        <v>332</v>
      </c>
    </row>
    <row r="4" spans="1:17" ht="15" customHeight="1">
      <c r="A4" s="16" t="s">
        <v>37</v>
      </c>
      <c r="B4" s="2" t="s">
        <v>16</v>
      </c>
      <c r="C4" s="2" t="s">
        <v>42</v>
      </c>
      <c r="D4" s="2" t="s">
        <v>43</v>
      </c>
      <c r="E4" s="7" t="s">
        <v>44</v>
      </c>
      <c r="F4" s="2" t="s">
        <v>19</v>
      </c>
      <c r="G4" s="4" t="s">
        <v>45</v>
      </c>
      <c r="H4" s="2" t="s">
        <v>16</v>
      </c>
      <c r="I4" s="8"/>
      <c r="J4" s="8" t="s">
        <v>22</v>
      </c>
      <c r="K4" s="5">
        <f>G4+IF(H4="Πατρέων",4,0)+IF(I4="Πατρέων",4,0)</f>
        <v>123.51</v>
      </c>
      <c r="L4" s="5">
        <f>G4+IF(H4="Αιγιάλειας",4,0)+IF(I4="Αιγιάλειας",4,0)</f>
        <v>127.51</v>
      </c>
      <c r="M4" s="5">
        <f>G4+IF(H4="Δυτικής Αχαΐας",4,0)+IF(I4="Δυτικής Αχαΐας",4,0)</f>
        <v>123.51</v>
      </c>
      <c r="N4" s="5">
        <f>G4+IF(H4="Ερυμάνθου",4,0)+IF(I4="Ερυμάνθου",4,0)</f>
        <v>123.51</v>
      </c>
      <c r="O4" s="5">
        <f>G4+IF(H4="Καλαβρύτων",4,0)+IF(I4="Καλαβρύτων",4,0)</f>
        <v>123.51</v>
      </c>
      <c r="P4" s="15" t="s">
        <v>335</v>
      </c>
      <c r="Q4" s="17" t="s">
        <v>332</v>
      </c>
    </row>
    <row r="5" spans="1:17" ht="15" customHeight="1">
      <c r="A5" s="18" t="s">
        <v>90</v>
      </c>
      <c r="B5" s="8" t="s">
        <v>16</v>
      </c>
      <c r="C5" s="11" t="s">
        <v>91</v>
      </c>
      <c r="D5" s="11" t="s">
        <v>25</v>
      </c>
      <c r="E5" s="12" t="s">
        <v>92</v>
      </c>
      <c r="F5" s="11" t="s">
        <v>19</v>
      </c>
      <c r="G5" s="13" t="s">
        <v>93</v>
      </c>
      <c r="H5" s="11" t="s">
        <v>16</v>
      </c>
      <c r="I5" s="8" t="s">
        <v>16</v>
      </c>
      <c r="J5" s="8" t="s">
        <v>22</v>
      </c>
      <c r="K5" s="5">
        <f>G5+IF(H5="Πατρέων",4,0)+IF(I5="Πατρέων",4,0)</f>
        <v>77.86</v>
      </c>
      <c r="L5" s="5">
        <f>G5+IF(H5="Αιγιάλειας",4,0)+IF(I5="Αιγιάλειας",4,0)</f>
        <v>85.86</v>
      </c>
      <c r="M5" s="5">
        <f>G5+IF(H5="Δυτικής Αχαΐας",4,0)+IF(I5="Δυτικής Αχαΐας",4,0)</f>
        <v>77.86</v>
      </c>
      <c r="N5" s="5">
        <f>G5+IF(H5="Ερυμάνθου",4,0)+IF(I5="Ερυμάνθου",4,0)</f>
        <v>77.86</v>
      </c>
      <c r="O5" s="5">
        <f>G5+IF(H5="Καλαβρύτων",4,0)+IF(I5="Καλαβρύτων",4,0)</f>
        <v>77.86</v>
      </c>
      <c r="P5" s="15" t="s">
        <v>336</v>
      </c>
      <c r="Q5" s="17" t="s">
        <v>332</v>
      </c>
    </row>
    <row r="6" spans="1:17" ht="15" customHeight="1">
      <c r="A6" s="18" t="s">
        <v>37</v>
      </c>
      <c r="B6" s="8" t="s">
        <v>16</v>
      </c>
      <c r="C6" s="8" t="s">
        <v>38</v>
      </c>
      <c r="D6" s="8" t="s">
        <v>39</v>
      </c>
      <c r="E6" s="7" t="s">
        <v>40</v>
      </c>
      <c r="F6" s="8" t="s">
        <v>19</v>
      </c>
      <c r="G6" s="4" t="s">
        <v>41</v>
      </c>
      <c r="H6" s="8" t="s">
        <v>21</v>
      </c>
      <c r="I6" s="8"/>
      <c r="J6" s="8" t="s">
        <v>22</v>
      </c>
      <c r="K6" s="5">
        <f>G6+IF(H6="Πατρέων",4,0)+IF(I6="Πατρέων",4,0)</f>
        <v>78.599999999999994</v>
      </c>
      <c r="L6" s="5">
        <f>G6+IF(H6="Αιγιάλειας",4,0)+IF(I6="Αιγιάλειας",4,0)</f>
        <v>74.599999999999994</v>
      </c>
      <c r="M6" s="5">
        <f>G6+IF(H6="Δυτικής Αχαΐας",4,0)+IF(I6="Δυτικής Αχαΐας",4,0)</f>
        <v>74.599999999999994</v>
      </c>
      <c r="N6" s="5">
        <f>G6+IF(H6="Ερυμάνθου",4,0)+IF(I6="Ερυμάνθου",4,0)</f>
        <v>74.599999999999994</v>
      </c>
      <c r="O6" s="5">
        <f>G6+IF(H6="Καλαβρύτων",4,0)+IF(I6="Καλαβρύτων",4,0)</f>
        <v>74.599999999999994</v>
      </c>
      <c r="P6" s="15" t="s">
        <v>340</v>
      </c>
      <c r="Q6" s="17" t="s">
        <v>332</v>
      </c>
    </row>
    <row r="7" spans="1:17" ht="15" customHeight="1">
      <c r="A7" s="16" t="s">
        <v>64</v>
      </c>
      <c r="B7" s="2" t="s">
        <v>16</v>
      </c>
      <c r="C7" s="2" t="s">
        <v>69</v>
      </c>
      <c r="D7" s="2" t="s">
        <v>70</v>
      </c>
      <c r="E7" s="3">
        <v>621845</v>
      </c>
      <c r="F7" s="2" t="s">
        <v>19</v>
      </c>
      <c r="G7" s="4" t="s">
        <v>71</v>
      </c>
      <c r="H7" s="2" t="s">
        <v>21</v>
      </c>
      <c r="I7" s="2"/>
      <c r="J7" s="2" t="s">
        <v>22</v>
      </c>
      <c r="K7" s="5">
        <f>G7+IF(H7="Πατρέων",4,0)+IF(I7="Πατρέων",4,0)</f>
        <v>76.42</v>
      </c>
      <c r="L7" s="5">
        <f>G7+IF(H7="Αιγιάλειας",4,0)+IF(I7="Αιγιάλειας",4,0)</f>
        <v>72.42</v>
      </c>
      <c r="M7" s="5">
        <f>G7+IF(H7="Δυτικής Αχαΐας",4,0)+IF(I7="Δυτικής Αχαΐας",4,0)</f>
        <v>72.42</v>
      </c>
      <c r="N7" s="5">
        <f>G7+IF(H7="Ερυμάνθου",4,0)+IF(I7="Ερυμάνθου",4,0)</f>
        <v>72.42</v>
      </c>
      <c r="O7" s="5">
        <f>G7+IF(H7="Καλαβρύτων",4,0)+IF(I7="Καλαβρύτων",4,0)</f>
        <v>72.42</v>
      </c>
      <c r="P7" s="15" t="s">
        <v>314</v>
      </c>
      <c r="Q7" s="17" t="s">
        <v>332</v>
      </c>
    </row>
    <row r="8" spans="1:17" ht="15" customHeight="1">
      <c r="A8" s="16" t="s">
        <v>15</v>
      </c>
      <c r="B8" s="2" t="s">
        <v>16</v>
      </c>
      <c r="C8" s="2" t="s">
        <v>17</v>
      </c>
      <c r="D8" s="2" t="s">
        <v>18</v>
      </c>
      <c r="E8" s="3">
        <v>616872</v>
      </c>
      <c r="F8" s="2" t="s">
        <v>19</v>
      </c>
      <c r="G8" s="4" t="s">
        <v>20</v>
      </c>
      <c r="H8" s="2" t="s">
        <v>21</v>
      </c>
      <c r="I8" s="2"/>
      <c r="J8" s="2" t="s">
        <v>22</v>
      </c>
      <c r="K8" s="5">
        <f>G8+IF(H8="Πατρέων",4,0)+IF(I8="Πατρέων",4,0)</f>
        <v>75.180000000000007</v>
      </c>
      <c r="L8" s="5">
        <f>G8+IF(H8="Αιγιάλειας",4,0)+IF(I8="Αιγιάλειας",4,0)</f>
        <v>71.180000000000007</v>
      </c>
      <c r="M8" s="5">
        <f>G8+IF(H8="Δυτικής Αχαΐας",4,0)+IF(I8="Δυτικής Αχαΐας",4,0)</f>
        <v>71.180000000000007</v>
      </c>
      <c r="N8" s="5">
        <f>G8+IF(H8="Ερυμάνθου",4,0)+IF(I8="Ερυμάνθου",4,0)</f>
        <v>71.180000000000007</v>
      </c>
      <c r="O8" s="5">
        <f>G8+IF(H8="Καλαβρύτων",4,0)+IF(I8="Καλαβρύτων",4,0)</f>
        <v>71.180000000000007</v>
      </c>
      <c r="P8" s="15" t="s">
        <v>341</v>
      </c>
      <c r="Q8" s="17" t="s">
        <v>332</v>
      </c>
    </row>
    <row r="9" spans="1:17" ht="15" customHeight="1">
      <c r="A9" s="18" t="s">
        <v>55</v>
      </c>
      <c r="B9" s="8" t="s">
        <v>16</v>
      </c>
      <c r="C9" s="8" t="s">
        <v>60</v>
      </c>
      <c r="D9" s="8" t="s">
        <v>61</v>
      </c>
      <c r="E9" s="7" t="s">
        <v>62</v>
      </c>
      <c r="F9" s="8" t="s">
        <v>19</v>
      </c>
      <c r="G9" s="4" t="s">
        <v>63</v>
      </c>
      <c r="H9" s="8" t="s">
        <v>21</v>
      </c>
      <c r="I9" s="8"/>
      <c r="J9" s="8" t="s">
        <v>22</v>
      </c>
      <c r="K9" s="5">
        <f>G9+IF(H9="Πατρέων",4,0)+IF(I9="Πατρέων",4,0)</f>
        <v>71.319999999999993</v>
      </c>
      <c r="L9" s="5">
        <f>G9+IF(H9="Αιγιάλειας",4,0)+IF(I9="Αιγιάλειας",4,0)</f>
        <v>67.319999999999993</v>
      </c>
      <c r="M9" s="5">
        <f>G9+IF(H9="Δυτικής Αχαΐας",4,0)+IF(I9="Δυτικής Αχαΐας",4,0)</f>
        <v>67.319999999999993</v>
      </c>
      <c r="N9" s="5">
        <f>G9+IF(H9="Ερυμάνθου",4,0)+IF(I9="Ερυμάνθου",4,0)</f>
        <v>67.319999999999993</v>
      </c>
      <c r="O9" s="5">
        <f>G9+IF(H9="Καλαβρύτων",4,0)+IF(I9="Καλαβρύτων",4,0)</f>
        <v>67.319999999999993</v>
      </c>
      <c r="P9" s="15" t="s">
        <v>312</v>
      </c>
      <c r="Q9" s="17" t="s">
        <v>332</v>
      </c>
    </row>
    <row r="10" spans="1:17" ht="15" customHeight="1">
      <c r="A10" s="16" t="s">
        <v>86</v>
      </c>
      <c r="B10" s="2" t="s">
        <v>16</v>
      </c>
      <c r="C10" s="2" t="s">
        <v>87</v>
      </c>
      <c r="D10" s="2" t="s">
        <v>88</v>
      </c>
      <c r="E10" s="3">
        <v>617972</v>
      </c>
      <c r="F10" s="2" t="s">
        <v>19</v>
      </c>
      <c r="G10" s="4" t="s">
        <v>89</v>
      </c>
      <c r="H10" s="2" t="s">
        <v>21</v>
      </c>
      <c r="I10" s="2" t="s">
        <v>16</v>
      </c>
      <c r="J10" s="2" t="s">
        <v>22</v>
      </c>
      <c r="K10" s="5">
        <f>G10+IF(H10="Πατρέων",4,0)+IF(I10="Πατρέων",4,0)</f>
        <v>65.91</v>
      </c>
      <c r="L10" s="5">
        <f>G10+IF(H10="Αιγιάλειας",4,0)+IF(I10="Αιγιάλειας",4,0)</f>
        <v>65.91</v>
      </c>
      <c r="M10" s="5">
        <f>G10+IF(H10="Δυτικής Αχαΐας",4,0)+IF(I10="Δυτικής Αχαΐας",4,0)</f>
        <v>61.91</v>
      </c>
      <c r="N10" s="5">
        <f>G10+IF(H10="Ερυμάνθου",4,0)+IF(I10="Ερυμάνθου",4,0)</f>
        <v>61.91</v>
      </c>
      <c r="O10" s="5">
        <f>G10+IF(H10="Καλαβρύτων",4,0)+IF(I10="Καλαβρύτων",4,0)</f>
        <v>61.91</v>
      </c>
      <c r="P10" s="15" t="s">
        <v>342</v>
      </c>
      <c r="Q10" s="17" t="s">
        <v>332</v>
      </c>
    </row>
    <row r="11" spans="1:17" ht="15" customHeight="1">
      <c r="A11" s="16" t="s">
        <v>64</v>
      </c>
      <c r="B11" s="8" t="s">
        <v>16</v>
      </c>
      <c r="C11" s="8" t="s">
        <v>65</v>
      </c>
      <c r="D11" s="8" t="s">
        <v>66</v>
      </c>
      <c r="E11" s="7" t="s">
        <v>67</v>
      </c>
      <c r="F11" s="8" t="s">
        <v>19</v>
      </c>
      <c r="G11" s="4" t="s">
        <v>68</v>
      </c>
      <c r="H11" s="8" t="s">
        <v>21</v>
      </c>
      <c r="I11" s="8" t="s">
        <v>21</v>
      </c>
      <c r="J11" s="8" t="s">
        <v>22</v>
      </c>
      <c r="K11" s="5">
        <f>G11+IF(H11="Πατρέων",4,0)+IF(I11="Πατρέων",4,0)</f>
        <v>73.33</v>
      </c>
      <c r="L11" s="5">
        <f>G11+IF(H11="Αιγιάλειας",4,0)+IF(I11="Αιγιάλειας",4,0)</f>
        <v>65.33</v>
      </c>
      <c r="M11" s="5">
        <f>G11+IF(H11="Δυτικής Αχαΐας",4,0)+IF(I11="Δυτικής Αχαΐας",4,0)</f>
        <v>65.33</v>
      </c>
      <c r="N11" s="5">
        <f>G11+IF(H11="Ερυμάνθου",4,0)+IF(I11="Ερυμάνθου",4,0)</f>
        <v>65.33</v>
      </c>
      <c r="O11" s="5">
        <f>G11+IF(H11="Καλαβρύτων",4,0)+IF(I11="Καλαβρύτων",4,0)</f>
        <v>65.33</v>
      </c>
      <c r="P11" s="15" t="s">
        <v>314</v>
      </c>
      <c r="Q11" s="17" t="s">
        <v>332</v>
      </c>
    </row>
    <row r="12" spans="1:17" ht="15" customHeight="1">
      <c r="A12" s="18" t="s">
        <v>77</v>
      </c>
      <c r="B12" s="8" t="s">
        <v>16</v>
      </c>
      <c r="C12" s="8" t="s">
        <v>78</v>
      </c>
      <c r="D12" s="8" t="s">
        <v>39</v>
      </c>
      <c r="E12" s="7" t="s">
        <v>79</v>
      </c>
      <c r="F12" s="8" t="s">
        <v>19</v>
      </c>
      <c r="G12" s="4" t="s">
        <v>80</v>
      </c>
      <c r="H12" s="8" t="s">
        <v>21</v>
      </c>
      <c r="I12" s="8"/>
      <c r="J12" s="8" t="s">
        <v>22</v>
      </c>
      <c r="K12" s="5">
        <f>G12+IF(H12="Πατρέων",4,0)+IF(I12="Πατρέων",4,0)</f>
        <v>67.72</v>
      </c>
      <c r="L12" s="5">
        <f>G12+IF(H12="Αιγιάλειας",4,0)+IF(I12="Αιγιάλειας",4,0)</f>
        <v>63.72</v>
      </c>
      <c r="M12" s="5">
        <f>G12+IF(H12="Δυτικής Αχαΐας",4,0)+IF(I12="Δυτικής Αχαΐας",4,0)</f>
        <v>63.72</v>
      </c>
      <c r="N12" s="5">
        <f>G12+IF(H12="Ερυμάνθου",4,0)+IF(I12="Ερυμάνθου",4,0)</f>
        <v>63.72</v>
      </c>
      <c r="O12" s="5">
        <f>G12+IF(H12="Καλαβρύτων",4,0)+IF(I12="Καλαβρύτων",4,0)</f>
        <v>63.72</v>
      </c>
      <c r="P12" s="15" t="s">
        <v>343</v>
      </c>
      <c r="Q12" s="17" t="s">
        <v>332</v>
      </c>
    </row>
    <row r="13" spans="1:17" ht="15" customHeight="1">
      <c r="A13" s="18" t="s">
        <v>28</v>
      </c>
      <c r="B13" s="8" t="s">
        <v>16</v>
      </c>
      <c r="C13" s="8" t="s">
        <v>29</v>
      </c>
      <c r="D13" s="8" t="s">
        <v>30</v>
      </c>
      <c r="E13" s="7" t="s">
        <v>31</v>
      </c>
      <c r="F13" s="8" t="s">
        <v>19</v>
      </c>
      <c r="G13" s="4" t="s">
        <v>32</v>
      </c>
      <c r="H13" s="8" t="s">
        <v>21</v>
      </c>
      <c r="I13" s="8"/>
      <c r="J13" s="8" t="s">
        <v>22</v>
      </c>
      <c r="K13" s="5">
        <f>G13+IF(H13="Πατρέων",4,0)+IF(I13="Πατρέων",4,0)</f>
        <v>66.31</v>
      </c>
      <c r="L13" s="5">
        <f>G13+IF(H13="Αιγιάλειας",4,0)+IF(I13="Αιγιάλειας",4,0)</f>
        <v>62.31</v>
      </c>
      <c r="M13" s="5">
        <f>G13+IF(H13="Δυτικής Αχαΐας",4,0)+IF(I13="Δυτικής Αχαΐας",4,0)</f>
        <v>62.31</v>
      </c>
      <c r="N13" s="5">
        <f>G13+IF(H13="Ερυμάνθου",4,0)+IF(I13="Ερυμάνθου",4,0)</f>
        <v>62.31</v>
      </c>
      <c r="O13" s="5">
        <f>G13+IF(H13="Καλαβρύτων",4,0)+IF(I13="Καλαβρύτων",4,0)</f>
        <v>62.31</v>
      </c>
      <c r="P13" s="15" t="s">
        <v>336</v>
      </c>
      <c r="Q13" s="17" t="s">
        <v>332</v>
      </c>
    </row>
    <row r="14" spans="1:17" ht="15" customHeight="1">
      <c r="A14" s="16" t="s">
        <v>28</v>
      </c>
      <c r="B14" s="2" t="s">
        <v>16</v>
      </c>
      <c r="C14" s="2" t="s">
        <v>303</v>
      </c>
      <c r="D14" s="2" t="s">
        <v>110</v>
      </c>
      <c r="E14" s="3">
        <v>617999</v>
      </c>
      <c r="F14" s="2" t="s">
        <v>19</v>
      </c>
      <c r="G14" s="5" t="s">
        <v>304</v>
      </c>
      <c r="H14" s="2" t="s">
        <v>16</v>
      </c>
      <c r="I14" s="2"/>
      <c r="J14" s="2" t="s">
        <v>34</v>
      </c>
      <c r="K14" s="5">
        <f>G14+IF(H14="Πατρέων",4,0)+IF(I14="Πατρέων",4,0)</f>
        <v>57.84</v>
      </c>
      <c r="L14" s="5">
        <f>G14+IF(H14="Αιγιάλειας",4,0)+IF(I14="Αιγιάλειας",4,0)</f>
        <v>61.84</v>
      </c>
      <c r="M14" s="5">
        <f>G14+IF(H14="Δυτικής Αχαΐας",4,0)+IF(I14="Δυτικής Αχαΐας",4,0)</f>
        <v>57.84</v>
      </c>
      <c r="N14" s="5">
        <f>G14+IF(H14="Ερυμάνθου",4,0)+IF(I14="Ερυμάνθου",4,0)</f>
        <v>57.84</v>
      </c>
      <c r="O14" s="5">
        <f>G14+IF(H14="Καλαβρύτων",4,0)+IF(I14="Καλαβρύτων",4,0)</f>
        <v>57.84</v>
      </c>
      <c r="P14" s="15" t="s">
        <v>337</v>
      </c>
      <c r="Q14" s="17" t="s">
        <v>332</v>
      </c>
    </row>
    <row r="15" spans="1:17" ht="15" customHeight="1">
      <c r="A15" s="16" t="s">
        <v>46</v>
      </c>
      <c r="B15" s="2" t="s">
        <v>16</v>
      </c>
      <c r="C15" s="2" t="s">
        <v>47</v>
      </c>
      <c r="D15" s="2" t="s">
        <v>48</v>
      </c>
      <c r="E15" s="7" t="s">
        <v>49</v>
      </c>
      <c r="F15" s="2" t="s">
        <v>19</v>
      </c>
      <c r="G15" s="4" t="s">
        <v>50</v>
      </c>
      <c r="H15" s="2" t="s">
        <v>21</v>
      </c>
      <c r="I15" s="2" t="s">
        <v>21</v>
      </c>
      <c r="J15" s="2" t="s">
        <v>22</v>
      </c>
      <c r="K15" s="5">
        <f>G15+IF(H15="Πατρέων",4,0)+IF(I15="Πατρέων",4,0)</f>
        <v>68.67</v>
      </c>
      <c r="L15" s="5">
        <f>G15+IF(H15="Αιγιάλειας",4,0)+IF(I15="Αιγιάλειας",4,0)</f>
        <v>60.67</v>
      </c>
      <c r="M15" s="5">
        <f>G15+IF(H15="Δυτικής Αχαΐας",4,0)+IF(I15="Δυτικής Αχαΐας",4,0)</f>
        <v>60.67</v>
      </c>
      <c r="N15" s="5">
        <f>G15+IF(H15="Ερυμάνθου",4,0)+IF(I15="Ερυμάνθου",4,0)</f>
        <v>60.67</v>
      </c>
      <c r="O15" s="5">
        <f>G15+IF(H15="Καλαβρύτων",4,0)+IF(I15="Καλαβρύτων",4,0)</f>
        <v>60.67</v>
      </c>
      <c r="P15" s="15" t="s">
        <v>314</v>
      </c>
      <c r="Q15" s="17" t="s">
        <v>332</v>
      </c>
    </row>
    <row r="16" spans="1:17" ht="15" customHeight="1">
      <c r="A16" s="18" t="s">
        <v>81</v>
      </c>
      <c r="B16" s="8" t="s">
        <v>16</v>
      </c>
      <c r="C16" s="8" t="s">
        <v>82</v>
      </c>
      <c r="D16" s="8" t="s">
        <v>83</v>
      </c>
      <c r="E16" s="7" t="s">
        <v>84</v>
      </c>
      <c r="F16" s="8" t="s">
        <v>19</v>
      </c>
      <c r="G16" s="4" t="s">
        <v>85</v>
      </c>
      <c r="H16" s="8" t="s">
        <v>21</v>
      </c>
      <c r="I16" s="8"/>
      <c r="J16" s="8" t="s">
        <v>22</v>
      </c>
      <c r="K16" s="5">
        <f>G16+IF(H16="Πατρέων",4,0)+IF(I16="Πατρέων",4,0)</f>
        <v>64.66</v>
      </c>
      <c r="L16" s="5">
        <f>G16+IF(H16="Αιγιάλειας",4,0)+IF(I16="Αιγιάλειας",4,0)</f>
        <v>60.66</v>
      </c>
      <c r="M16" s="5">
        <f>G16+IF(H16="Δυτικής Αχαΐας",4,0)+IF(I16="Δυτικής Αχαΐας",4,0)</f>
        <v>60.66</v>
      </c>
      <c r="N16" s="5">
        <f>G16+IF(H16="Ερυμάνθου",4,0)+IF(I16="Ερυμάνθου",4,0)</f>
        <v>60.66</v>
      </c>
      <c r="O16" s="5">
        <f>G16+IF(H16="Καλαβρύτων",4,0)+IF(I16="Καλαβρύτων",4,0)</f>
        <v>60.66</v>
      </c>
      <c r="P16" s="15" t="s">
        <v>338</v>
      </c>
      <c r="Q16" s="17" t="s">
        <v>332</v>
      </c>
    </row>
    <row r="17" spans="1:17" ht="15" customHeight="1">
      <c r="A17" s="16" t="s">
        <v>28</v>
      </c>
      <c r="B17" s="2" t="s">
        <v>16</v>
      </c>
      <c r="C17" s="2" t="s">
        <v>35</v>
      </c>
      <c r="D17" s="2" t="s">
        <v>36</v>
      </c>
      <c r="E17" s="3">
        <v>702537</v>
      </c>
      <c r="F17" s="2" t="s">
        <v>19</v>
      </c>
      <c r="G17" s="4">
        <v>56.1</v>
      </c>
      <c r="H17" s="2" t="s">
        <v>21</v>
      </c>
      <c r="I17" s="2"/>
      <c r="J17" s="2" t="s">
        <v>34</v>
      </c>
      <c r="K17" s="5">
        <f>G17+IF(H17="Πατρέων",4,0)+IF(I17="Πατρέων",4,0)</f>
        <v>60.1</v>
      </c>
      <c r="L17" s="5">
        <f>G17+IF(H17="Αιγιάλειας",4,0)+IF(I17="Αιγιάλειας",4,0)</f>
        <v>56.1</v>
      </c>
      <c r="M17" s="5">
        <f>G17+IF(H17="Δυτικής Αχαΐας",4,0)+IF(I17="Δυτικής Αχαΐας",4,0)</f>
        <v>56.1</v>
      </c>
      <c r="N17" s="5">
        <f>G17+IF(H17="Ερυμάνθου",4,0)+IF(I17="Ερυμάνθου",4,0)</f>
        <v>56.1</v>
      </c>
      <c r="O17" s="5">
        <f>G17+IF(H17="Καλαβρύτων",4,0)+IF(I17="Καλαβρύτων",4,0)</f>
        <v>56.1</v>
      </c>
      <c r="P17" s="15" t="s">
        <v>338</v>
      </c>
      <c r="Q17" s="17" t="s">
        <v>332</v>
      </c>
    </row>
    <row r="18" spans="1:17" ht="15" customHeight="1">
      <c r="A18" s="16" t="s">
        <v>46</v>
      </c>
      <c r="B18" s="2" t="s">
        <v>16</v>
      </c>
      <c r="C18" s="2" t="s">
        <v>51</v>
      </c>
      <c r="D18" s="2" t="s">
        <v>52</v>
      </c>
      <c r="E18" s="7" t="s">
        <v>53</v>
      </c>
      <c r="F18" s="2" t="s">
        <v>19</v>
      </c>
      <c r="G18" s="4" t="s">
        <v>54</v>
      </c>
      <c r="H18" s="2" t="s">
        <v>21</v>
      </c>
      <c r="I18" s="8"/>
      <c r="J18" s="2" t="s">
        <v>22</v>
      </c>
      <c r="K18" s="5">
        <f>G18+IF(H18="Πατρέων",4,0)+IF(I18="Πατρέων",4,0)</f>
        <v>59.51</v>
      </c>
      <c r="L18" s="5">
        <f>G18+IF(H18="Αιγιάλειας",4,0)+IF(I18="Αιγιάλειας",4,0)</f>
        <v>55.51</v>
      </c>
      <c r="M18" s="5">
        <f>G18+IF(H18="Δυτικής Αχαΐας",4,0)+IF(I18="Δυτικής Αχαΐας",4,0)</f>
        <v>55.51</v>
      </c>
      <c r="N18" s="5">
        <f>G18+IF(H18="Ερυμάνθου",4,0)+IF(I18="Ερυμάνθου",4,0)</f>
        <v>55.51</v>
      </c>
      <c r="O18" s="5">
        <f>G18+IF(H18="Καλαβρύτων",4,0)+IF(I18="Καλαβρύτων",4,0)</f>
        <v>55.51</v>
      </c>
      <c r="P18" s="15" t="s">
        <v>339</v>
      </c>
      <c r="Q18" s="17" t="s">
        <v>332</v>
      </c>
    </row>
    <row r="19" spans="1:17" ht="15" customHeight="1">
      <c r="A19" s="18" t="s">
        <v>55</v>
      </c>
      <c r="B19" s="8" t="s">
        <v>16</v>
      </c>
      <c r="C19" s="8" t="s">
        <v>56</v>
      </c>
      <c r="D19" s="8" t="s">
        <v>57</v>
      </c>
      <c r="E19" s="7" t="s">
        <v>58</v>
      </c>
      <c r="F19" s="8" t="s">
        <v>19</v>
      </c>
      <c r="G19" s="4" t="s">
        <v>59</v>
      </c>
      <c r="H19" s="2" t="s">
        <v>21</v>
      </c>
      <c r="I19" s="8"/>
      <c r="J19" s="8" t="s">
        <v>34</v>
      </c>
      <c r="K19" s="5">
        <f>G19+IF(H19="Πατρέων",4,0)+IF(I19="Πατρέων",4,0)</f>
        <v>58.88</v>
      </c>
      <c r="L19" s="5">
        <f>G19+IF(H19="Αιγιάλειας",4,0)+IF(I19="Αιγιάλειας",4,0)</f>
        <v>54.88</v>
      </c>
      <c r="M19" s="5">
        <f>G19+IF(H19="Δυτικής Αχαΐας",4,0)+IF(I19="Δυτικής Αχαΐας",4,0)</f>
        <v>54.88</v>
      </c>
      <c r="N19" s="5">
        <f>G19+IF(H19="Ερυμάνθου",4,0)+IF(I19="Ερυμάνθου",4,0)</f>
        <v>54.88</v>
      </c>
      <c r="O19" s="5">
        <f>G19+IF(H19="Καλαβρύτων",4,0)+IF(I19="Καλαβρύτων",4,0)</f>
        <v>54.88</v>
      </c>
      <c r="P19" s="15" t="s">
        <v>312</v>
      </c>
      <c r="Q19" s="17" t="s">
        <v>332</v>
      </c>
    </row>
    <row r="20" spans="1:17" ht="15" customHeight="1">
      <c r="A20" s="16" t="s">
        <v>113</v>
      </c>
      <c r="B20" s="2" t="s">
        <v>95</v>
      </c>
      <c r="C20" s="2" t="s">
        <v>114</v>
      </c>
      <c r="D20" s="2" t="s">
        <v>115</v>
      </c>
      <c r="E20" s="3">
        <v>215199</v>
      </c>
      <c r="F20" s="2" t="s">
        <v>19</v>
      </c>
      <c r="G20" s="4" t="s">
        <v>116</v>
      </c>
      <c r="H20" s="2" t="s">
        <v>95</v>
      </c>
      <c r="I20" s="2" t="s">
        <v>21</v>
      </c>
      <c r="J20" s="2" t="s">
        <v>22</v>
      </c>
      <c r="K20" s="5">
        <f>G20+IF(H20="Πατρέων",4,0)+IF(I20="Πατρέων",4,0)</f>
        <v>81.010000000000005</v>
      </c>
      <c r="L20" s="5">
        <f>G20+IF(H20="Αιγιάλειας",4,0)+IF(I20="Αιγιάλειας",4,0)</f>
        <v>77.010000000000005</v>
      </c>
      <c r="M20" s="5">
        <f>G20+IF(H20="Δυτικής Αχαΐας",4,0)+IF(I20="Δυτικής Αχαΐας",4,0)</f>
        <v>81.010000000000005</v>
      </c>
      <c r="N20" s="5">
        <f>G20+IF(H20="Ερυμάνθου",4,0)+IF(I20="Ερυμάνθου",4,0)</f>
        <v>77.010000000000005</v>
      </c>
      <c r="O20" s="5">
        <f>G20+IF(H20="Καλαβρύτων",4,0)+IF(I20="Καλαβρύτων",4,0)</f>
        <v>77.010000000000005</v>
      </c>
      <c r="P20" s="15" t="s">
        <v>345</v>
      </c>
      <c r="Q20" s="17" t="s">
        <v>332</v>
      </c>
    </row>
    <row r="21" spans="1:17" ht="15.75" customHeight="1">
      <c r="A21" s="16" t="s">
        <v>100</v>
      </c>
      <c r="B21" s="2" t="s">
        <v>95</v>
      </c>
      <c r="C21" s="2" t="s">
        <v>101</v>
      </c>
      <c r="D21" s="2" t="s">
        <v>102</v>
      </c>
      <c r="E21" s="3">
        <v>618544</v>
      </c>
      <c r="F21" s="2" t="s">
        <v>19</v>
      </c>
      <c r="G21" s="4" t="s">
        <v>103</v>
      </c>
      <c r="H21" s="2" t="s">
        <v>104</v>
      </c>
      <c r="I21" s="2" t="s">
        <v>21</v>
      </c>
      <c r="J21" s="2" t="s">
        <v>22</v>
      </c>
      <c r="K21" s="5">
        <f>G21+IF(H21="Πατρέων",4,0)+IF(I21="Πατρέων",4,0)</f>
        <v>76.56</v>
      </c>
      <c r="L21" s="5">
        <f>G21+IF(H21="Αιγιάλειας",4,0)+IF(I21="Αιγιάλειας",4,0)</f>
        <v>72.56</v>
      </c>
      <c r="M21" s="5">
        <f>G21+IF(H21="Δυτικής Αχαΐας",4,0)+IF(I21="Δυτικής Αχαΐας",4,0)</f>
        <v>72.56</v>
      </c>
      <c r="N21" s="5">
        <f>G21+IF(H21="Ερυμάνθου",4,0)+IF(I21="Ερυμάνθου",4,0)</f>
        <v>72.56</v>
      </c>
      <c r="O21" s="5">
        <f>G21+IF(H21="Καλαβρύτων",4,0)+IF(I21="Καλαβρύτων",4,0)</f>
        <v>76.56</v>
      </c>
      <c r="P21" s="15" t="s">
        <v>344</v>
      </c>
      <c r="Q21" s="17" t="s">
        <v>332</v>
      </c>
    </row>
    <row r="22" spans="1:17" ht="15.75" customHeight="1">
      <c r="A22" s="16" t="s">
        <v>105</v>
      </c>
      <c r="B22" s="2" t="s">
        <v>95</v>
      </c>
      <c r="C22" s="2" t="s">
        <v>106</v>
      </c>
      <c r="D22" s="2" t="s">
        <v>83</v>
      </c>
      <c r="E22" s="3">
        <v>621036</v>
      </c>
      <c r="F22" s="2" t="s">
        <v>19</v>
      </c>
      <c r="G22" s="4" t="s">
        <v>107</v>
      </c>
      <c r="H22" s="2" t="s">
        <v>21</v>
      </c>
      <c r="I22" s="2" t="s">
        <v>21</v>
      </c>
      <c r="J22" s="2" t="s">
        <v>22</v>
      </c>
      <c r="K22" s="5">
        <f>G22+IF(H22="Πατρέων",4,0)+IF(I22="Πατρέων",4,0)</f>
        <v>78.16</v>
      </c>
      <c r="L22" s="5">
        <f>G22+IF(H22="Αιγιάλειας",4,0)+IF(I22="Αιγιάλειας",4,0)</f>
        <v>70.16</v>
      </c>
      <c r="M22" s="5">
        <f>G22+IF(H22="Δυτικής Αχαΐας",4,0)+IF(I22="Δυτικής Αχαΐας",4,0)</f>
        <v>70.16</v>
      </c>
      <c r="N22" s="5">
        <f>G22+IF(H22="Ερυμάνθου",4,0)+IF(I22="Ερυμάνθου",4,0)</f>
        <v>70.16</v>
      </c>
      <c r="O22" s="5">
        <f>G22+IF(H22="Καλαβρύτων",4,0)+IF(I22="Καλαβρύτων",4,0)</f>
        <v>70.16</v>
      </c>
      <c r="P22" s="15" t="s">
        <v>344</v>
      </c>
      <c r="Q22" s="17" t="s">
        <v>332</v>
      </c>
    </row>
    <row r="23" spans="1:17" ht="15.75" customHeight="1">
      <c r="A23" s="16" t="s">
        <v>94</v>
      </c>
      <c r="B23" s="2" t="s">
        <v>95</v>
      </c>
      <c r="C23" s="2" t="s">
        <v>96</v>
      </c>
      <c r="D23" s="2" t="s">
        <v>97</v>
      </c>
      <c r="E23" s="7" t="s">
        <v>98</v>
      </c>
      <c r="F23" s="2" t="s">
        <v>19</v>
      </c>
      <c r="G23" s="4" t="s">
        <v>99</v>
      </c>
      <c r="H23" s="2" t="s">
        <v>21</v>
      </c>
      <c r="I23" s="2"/>
      <c r="J23" s="2" t="s">
        <v>34</v>
      </c>
      <c r="K23" s="5">
        <f>G23+IF(H23="Πατρέων",4,0)+IF(I23="Πατρέων",4,0)</f>
        <v>71.77</v>
      </c>
      <c r="L23" s="5">
        <f>G23+IF(H23="Αιγιάλειας",4,0)+IF(I23="Αιγιάλειας",4,0)</f>
        <v>67.77</v>
      </c>
      <c r="M23" s="5">
        <f>G23+IF(H23="Δυτικής Αχαΐας",4,0)+IF(I23="Δυτικής Αχαΐας",4,0)</f>
        <v>67.77</v>
      </c>
      <c r="N23" s="5">
        <f>G23+IF(H23="Ερυμάνθου",4,0)+IF(I23="Ερυμάνθου",4,0)</f>
        <v>67.77</v>
      </c>
      <c r="O23" s="5">
        <f>G23+IF(H23="Καλαβρύτων",4,0)+IF(I23="Καλαβρύτων",4,0)</f>
        <v>67.77</v>
      </c>
      <c r="P23" s="15" t="s">
        <v>346</v>
      </c>
      <c r="Q23" s="17" t="s">
        <v>332</v>
      </c>
    </row>
    <row r="24" spans="1:17" ht="15.75" customHeight="1">
      <c r="A24" s="18" t="s">
        <v>108</v>
      </c>
      <c r="B24" s="8" t="s">
        <v>95</v>
      </c>
      <c r="C24" s="8" t="s">
        <v>109</v>
      </c>
      <c r="D24" s="8" t="s">
        <v>110</v>
      </c>
      <c r="E24" s="7" t="s">
        <v>111</v>
      </c>
      <c r="F24" s="8" t="s">
        <v>19</v>
      </c>
      <c r="G24" s="4" t="s">
        <v>112</v>
      </c>
      <c r="H24" s="8" t="s">
        <v>21</v>
      </c>
      <c r="I24" s="8"/>
      <c r="J24" s="8" t="s">
        <v>34</v>
      </c>
      <c r="K24" s="5">
        <f>G24+IF(H24="Πατρέων",4,0)+IF(I24="Πατρέων",4,0)</f>
        <v>63.94</v>
      </c>
      <c r="L24" s="5">
        <f>G24+IF(H24="Αιγιάλειας",4,0)+IF(I24="Αιγιάλειας",4,0)</f>
        <v>59.94</v>
      </c>
      <c r="M24" s="5">
        <f>G24+IF(H24="Δυτικής Αχαΐας",4,0)+IF(I24="Δυτικής Αχαΐας",4,0)</f>
        <v>59.94</v>
      </c>
      <c r="N24" s="5">
        <f>G24+IF(H24="Ερυμάνθου",4,0)+IF(I24="Ερυμάνθου",4,0)</f>
        <v>59.94</v>
      </c>
      <c r="O24" s="5">
        <f>G24+IF(H24="Καλαβρύτων",4,0)+IF(I24="Καλαβρύτων",4,0)</f>
        <v>59.94</v>
      </c>
      <c r="P24" s="15" t="s">
        <v>347</v>
      </c>
      <c r="Q24" s="17" t="s">
        <v>332</v>
      </c>
    </row>
    <row r="25" spans="1:17" ht="15.75" customHeight="1">
      <c r="A25" s="16" t="s">
        <v>122</v>
      </c>
      <c r="B25" s="2" t="s">
        <v>118</v>
      </c>
      <c r="C25" s="2" t="s">
        <v>126</v>
      </c>
      <c r="D25" s="2" t="s">
        <v>127</v>
      </c>
      <c r="E25" s="7" t="s">
        <v>128</v>
      </c>
      <c r="F25" s="2" t="s">
        <v>19</v>
      </c>
      <c r="G25" s="4" t="s">
        <v>129</v>
      </c>
      <c r="H25" s="2" t="s">
        <v>21</v>
      </c>
      <c r="I25" s="9" t="s">
        <v>21</v>
      </c>
      <c r="J25" s="2" t="s">
        <v>22</v>
      </c>
      <c r="K25" s="5">
        <f>G25+IF(H25="Πατρέων",4,0)+IF(I25="Πατρέων",4,0)</f>
        <v>85.69</v>
      </c>
      <c r="L25" s="5">
        <f>G25+IF(H25="Αιγιάλειας",4,0)+IF(I25="Αιγιάλειας",4,0)</f>
        <v>77.69</v>
      </c>
      <c r="M25" s="5">
        <f>G25+IF(H25="Δυτικής Αχαΐας",4,0)+IF(I25="Δυτικής Αχαΐας",4,0)</f>
        <v>77.69</v>
      </c>
      <c r="N25" s="5">
        <f>G25+IF(H25="Ερυμάνθου",4,0)+IF(I25="Ερυμάνθου",4,0)</f>
        <v>77.69</v>
      </c>
      <c r="O25" s="5">
        <f>G25+IF(H25="Καλαβρύτων",4,0)+IF(I25="Καλαβρύτων",4,0)</f>
        <v>77.69</v>
      </c>
      <c r="P25" s="15" t="s">
        <v>349</v>
      </c>
      <c r="Q25" s="17" t="s">
        <v>332</v>
      </c>
    </row>
    <row r="26" spans="1:17" ht="15.75" customHeight="1">
      <c r="A26" s="19" t="s">
        <v>132</v>
      </c>
      <c r="B26" s="8" t="s">
        <v>118</v>
      </c>
      <c r="C26" s="8" t="s">
        <v>133</v>
      </c>
      <c r="D26" s="8" t="s">
        <v>134</v>
      </c>
      <c r="E26" s="7" t="s">
        <v>135</v>
      </c>
      <c r="F26" s="8" t="s">
        <v>19</v>
      </c>
      <c r="G26" s="4">
        <v>77</v>
      </c>
      <c r="H26" s="8" t="s">
        <v>21</v>
      </c>
      <c r="I26" s="8" t="s">
        <v>21</v>
      </c>
      <c r="J26" s="8" t="s">
        <v>34</v>
      </c>
      <c r="K26" s="5">
        <f>G26+IF(H26="Πατρέων",4,0)+IF(I26="Πατρέων",4,0)</f>
        <v>85</v>
      </c>
      <c r="L26" s="5">
        <f>G26+IF(H26="Αιγιάλειας",4,0)+IF(I26="Αιγιάλειας",4,0)</f>
        <v>77</v>
      </c>
      <c r="M26" s="5">
        <f>G26+IF(H26="Δυτικής Αχαΐας",4,0)+IF(I26="Δυτικής Αχαΐας",4,0)</f>
        <v>77</v>
      </c>
      <c r="N26" s="5">
        <f>G26+IF(H26="Ερυμάνθου",4,0)+IF(I26="Ερυμάνθου",4,0)</f>
        <v>77</v>
      </c>
      <c r="O26" s="5">
        <f>G26+IF(H26="Καλαβρύτων",4,0)+IF(I26="Καλαβρύτων",4,0)</f>
        <v>77</v>
      </c>
      <c r="P26" s="15" t="s">
        <v>350</v>
      </c>
      <c r="Q26" s="17" t="s">
        <v>332</v>
      </c>
    </row>
    <row r="27" spans="1:17" ht="15.75" customHeight="1">
      <c r="A27" s="16" t="s">
        <v>130</v>
      </c>
      <c r="B27" s="2" t="s">
        <v>118</v>
      </c>
      <c r="C27" s="9" t="s">
        <v>352</v>
      </c>
      <c r="D27" s="2" t="s">
        <v>83</v>
      </c>
      <c r="E27" s="3">
        <v>600803</v>
      </c>
      <c r="F27" s="2" t="s">
        <v>19</v>
      </c>
      <c r="G27" s="4" t="s">
        <v>131</v>
      </c>
      <c r="H27" s="2" t="s">
        <v>21</v>
      </c>
      <c r="I27" s="2"/>
      <c r="J27" s="2" t="s">
        <v>34</v>
      </c>
      <c r="K27" s="5">
        <f>G27+IF(H27="Πατρέων",4,0)+IF(I27="Πατρέων",4,0)</f>
        <v>77.569999999999993</v>
      </c>
      <c r="L27" s="5">
        <f>G27+IF(H27="Αιγιάλειας",4,0)+IF(I27="Αιγιάλειας",4,0)</f>
        <v>73.569999999999993</v>
      </c>
      <c r="M27" s="5">
        <f>G27+IF(H27="Δυτικής Αχαΐας",4,0)+IF(I27="Δυτικής Αχαΐας",4,0)</f>
        <v>73.569999999999993</v>
      </c>
      <c r="N27" s="5">
        <f>G27+IF(H27="Ερυμάνθου",4,0)+IF(I27="Ερυμάνθου",4,0)</f>
        <v>73.569999999999993</v>
      </c>
      <c r="O27" s="5">
        <f>G27+IF(H27="Καλαβρύτων",4,0)+IF(I27="Καλαβρύτων",4,0)</f>
        <v>73.569999999999993</v>
      </c>
      <c r="P27" s="15" t="s">
        <v>351</v>
      </c>
      <c r="Q27" s="17" t="s">
        <v>332</v>
      </c>
    </row>
    <row r="28" spans="1:17" ht="15.75" customHeight="1">
      <c r="A28" s="18" t="s">
        <v>122</v>
      </c>
      <c r="B28" s="8" t="s">
        <v>118</v>
      </c>
      <c r="C28" s="8" t="s">
        <v>101</v>
      </c>
      <c r="D28" s="8" t="s">
        <v>123</v>
      </c>
      <c r="E28" s="7" t="s">
        <v>124</v>
      </c>
      <c r="F28" s="8" t="s">
        <v>19</v>
      </c>
      <c r="G28" s="4" t="s">
        <v>125</v>
      </c>
      <c r="H28" s="8" t="s">
        <v>21</v>
      </c>
      <c r="I28" s="8"/>
      <c r="J28" s="8" t="s">
        <v>22</v>
      </c>
      <c r="K28" s="5">
        <f>G28+IF(H28="Πατρέων",4,0)+IF(I28="Πατρέων",4,0)</f>
        <v>76.2</v>
      </c>
      <c r="L28" s="5">
        <f>G28+IF(H28="Αιγιάλειας",4,0)+IF(I28="Αιγιάλειας",4,0)</f>
        <v>72.2</v>
      </c>
      <c r="M28" s="5">
        <f>G28+IF(H28="Δυτικής Αχαΐας",4,0)+IF(I28="Δυτικής Αχαΐας",4,0)</f>
        <v>72.2</v>
      </c>
      <c r="N28" s="5">
        <f>G28+IF(H28="Ερυμάνθου",4,0)+IF(I28="Ερυμάνθου",4,0)</f>
        <v>72.2</v>
      </c>
      <c r="O28" s="5">
        <f>G28+IF(H28="Καλαβρύτων",4,0)+IF(I28="Καλαβρύτων",4,0)</f>
        <v>72.2</v>
      </c>
      <c r="P28" s="15" t="s">
        <v>350</v>
      </c>
      <c r="Q28" s="17" t="s">
        <v>332</v>
      </c>
    </row>
    <row r="29" spans="1:17" ht="15.75" customHeight="1">
      <c r="A29" s="16" t="s">
        <v>117</v>
      </c>
      <c r="B29" s="2" t="s">
        <v>118</v>
      </c>
      <c r="C29" s="2" t="s">
        <v>119</v>
      </c>
      <c r="D29" s="2" t="s">
        <v>120</v>
      </c>
      <c r="E29" s="3">
        <v>621830</v>
      </c>
      <c r="F29" s="2" t="s">
        <v>19</v>
      </c>
      <c r="G29" s="4" t="s">
        <v>121</v>
      </c>
      <c r="H29" s="2" t="s">
        <v>21</v>
      </c>
      <c r="I29" s="2"/>
      <c r="J29" s="2" t="s">
        <v>34</v>
      </c>
      <c r="K29" s="5">
        <f>G29+IF(H29="Πατρέων",4,0)+IF(I29="Πατρέων",4,0)</f>
        <v>69.36</v>
      </c>
      <c r="L29" s="5">
        <f>G29+IF(H29="Αιγιάλειας",4,0)+IF(I29="Αιγιάλειας",4,0)</f>
        <v>65.36</v>
      </c>
      <c r="M29" s="5">
        <f>G29+IF(H29="Δυτικής Αχαΐας",4,0)+IF(I29="Δυτικής Αχαΐας",4,0)</f>
        <v>65.36</v>
      </c>
      <c r="N29" s="5">
        <f>G29+IF(H29="Ερυμάνθου",4,0)+IF(I29="Ερυμάνθου",4,0)</f>
        <v>65.36</v>
      </c>
      <c r="O29" s="5">
        <f>G29+IF(H29="Καλαβρύτων",4,0)+IF(I29="Καλαβρύτων",4,0)</f>
        <v>65.36</v>
      </c>
      <c r="P29" s="15" t="s">
        <v>348</v>
      </c>
      <c r="Q29" s="17" t="s">
        <v>332</v>
      </c>
    </row>
    <row r="30" spans="1:17" ht="15.75" customHeight="1">
      <c r="A30" s="16" t="s">
        <v>222</v>
      </c>
      <c r="B30" s="2" t="s">
        <v>21</v>
      </c>
      <c r="C30" s="2" t="s">
        <v>223</v>
      </c>
      <c r="D30" s="2" t="s">
        <v>224</v>
      </c>
      <c r="E30" s="7" t="s">
        <v>225</v>
      </c>
      <c r="F30" s="2" t="s">
        <v>19</v>
      </c>
      <c r="G30" s="4" t="s">
        <v>226</v>
      </c>
      <c r="H30" s="2" t="s">
        <v>21</v>
      </c>
      <c r="I30" s="8"/>
      <c r="J30" s="2" t="s">
        <v>22</v>
      </c>
      <c r="K30" s="5">
        <f>G30+IF(H30="Πατρέων",4,0)+IF(I30="Πατρέων",4,0)</f>
        <v>181.78</v>
      </c>
      <c r="L30" s="5">
        <f>G30+IF(H30="Αιγιάλειας",4,0)+IF(I30="Αιγιάλειας",4,0)</f>
        <v>177.78</v>
      </c>
      <c r="M30" s="5">
        <f>G30+IF(H30="Δυτικής Αχαΐας",4,0)+IF(I30="Δυτικής Αχαΐας",4,0)</f>
        <v>177.78</v>
      </c>
      <c r="N30" s="5">
        <f>G30+IF(H30="Ερυμάνθου",4,0)+IF(I30="Ερυμάνθου",4,0)</f>
        <v>177.78</v>
      </c>
      <c r="O30" s="5">
        <f>G30+IF(H30="Καλαβρύτων",4,0)+IF(I30="Καλαβρύτων",4,0)</f>
        <v>177.78</v>
      </c>
      <c r="P30" s="15" t="s">
        <v>305</v>
      </c>
      <c r="Q30" s="17" t="s">
        <v>332</v>
      </c>
    </row>
    <row r="31" spans="1:17" ht="15.75" customHeight="1">
      <c r="A31" s="18" t="s">
        <v>268</v>
      </c>
      <c r="B31" s="8" t="s">
        <v>21</v>
      </c>
      <c r="C31" s="8" t="s">
        <v>269</v>
      </c>
      <c r="D31" s="8" t="s">
        <v>270</v>
      </c>
      <c r="E31" s="7" t="s">
        <v>271</v>
      </c>
      <c r="F31" s="8" t="s">
        <v>19</v>
      </c>
      <c r="G31" s="4" t="s">
        <v>272</v>
      </c>
      <c r="H31" s="8" t="s">
        <v>21</v>
      </c>
      <c r="I31" s="8"/>
      <c r="J31" s="8" t="s">
        <v>22</v>
      </c>
      <c r="K31" s="5">
        <f>G31+IF(H31="Πατρέων",4,0)+IF(I31="Πατρέων",4,0)</f>
        <v>152.47999999999999</v>
      </c>
      <c r="L31" s="5">
        <f>G31+IF(H31="Αιγιάλειας",4,0)+IF(I31="Αιγιάλειας",4,0)</f>
        <v>148.47999999999999</v>
      </c>
      <c r="M31" s="5">
        <f>G31+IF(H31="Δυτικής Αχαΐας",4,0)+IF(I31="Δυτικής Αχαΐας",4,0)</f>
        <v>148.47999999999999</v>
      </c>
      <c r="N31" s="5">
        <f>G31+IF(H31="Ερυμάνθου",4,0)+IF(I31="Ερυμάνθου",4,0)</f>
        <v>148.47999999999999</v>
      </c>
      <c r="O31" s="5">
        <f>G31+IF(H31="Καλαβρύτων",4,0)+IF(I31="Καλαβρύτων",4,0)</f>
        <v>148.47999999999999</v>
      </c>
      <c r="P31" s="15" t="s">
        <v>306</v>
      </c>
      <c r="Q31" s="17" t="s">
        <v>332</v>
      </c>
    </row>
    <row r="32" spans="1:17" ht="15.75" customHeight="1">
      <c r="A32" s="18" t="s">
        <v>175</v>
      </c>
      <c r="B32" s="8" t="s">
        <v>21</v>
      </c>
      <c r="C32" s="8" t="s">
        <v>176</v>
      </c>
      <c r="D32" s="8" t="s">
        <v>177</v>
      </c>
      <c r="E32" s="7" t="s">
        <v>178</v>
      </c>
      <c r="F32" s="8" t="s">
        <v>19</v>
      </c>
      <c r="G32" s="4" t="s">
        <v>179</v>
      </c>
      <c r="H32" s="8"/>
      <c r="I32" s="8"/>
      <c r="J32" s="8" t="s">
        <v>34</v>
      </c>
      <c r="K32" s="5">
        <f>G32+IF(H32="Πατρέων",4,0)+IF(I32="Πατρέων",4,0)</f>
        <v>144.31</v>
      </c>
      <c r="L32" s="5">
        <f>G32+IF(H32="Αιγιάλειας",4,0)+IF(I32="Αιγιάλειας",4,0)</f>
        <v>144.31</v>
      </c>
      <c r="M32" s="5">
        <f>G32+IF(H32="Δυτικής Αχαΐας",4,0)+IF(I32="Δυτικής Αχαΐας",4,0)</f>
        <v>144.31</v>
      </c>
      <c r="N32" s="5">
        <f>G32+IF(H32="Ερυμάνθου",4,0)+IF(I32="Ερυμάνθου",4,0)</f>
        <v>144.31</v>
      </c>
      <c r="O32" s="5">
        <f>G32+IF(H32="Καλαβρύτων",4,0)+IF(I32="Καλαβρύτων",4,0)</f>
        <v>144.31</v>
      </c>
      <c r="P32" s="15" t="s">
        <v>307</v>
      </c>
      <c r="Q32" s="17" t="s">
        <v>332</v>
      </c>
    </row>
    <row r="33" spans="1:17" ht="15.75" customHeight="1">
      <c r="A33" s="16" t="s">
        <v>227</v>
      </c>
      <c r="B33" s="2" t="s">
        <v>21</v>
      </c>
      <c r="C33" s="2" t="s">
        <v>231</v>
      </c>
      <c r="D33" s="2" t="s">
        <v>232</v>
      </c>
      <c r="E33" s="3">
        <v>561019</v>
      </c>
      <c r="F33" s="2" t="s">
        <v>19</v>
      </c>
      <c r="G33" s="4" t="s">
        <v>233</v>
      </c>
      <c r="H33" s="2" t="s">
        <v>21</v>
      </c>
      <c r="I33" s="2"/>
      <c r="J33" s="2" t="s">
        <v>22</v>
      </c>
      <c r="K33" s="5">
        <f>G33+IF(H33="Πατρέων",4,0)+IF(I33="Πατρέων",4,0)</f>
        <v>133.49</v>
      </c>
      <c r="L33" s="5">
        <f>G33+IF(H33="Αιγιάλειας",4,0)+IF(I33="Αιγιάλειας",4,0)</f>
        <v>129.49</v>
      </c>
      <c r="M33" s="5">
        <f>G33+IF(H33="Δυτικής Αχαΐας",4,0)+IF(I33="Δυτικής Αχαΐας",4,0)</f>
        <v>129.49</v>
      </c>
      <c r="N33" s="5">
        <f>G33+IF(H33="Ερυμάνθου",4,0)+IF(I33="Ερυμάνθου",4,0)</f>
        <v>129.49</v>
      </c>
      <c r="O33" s="5">
        <f>G33+IF(H33="Καλαβρύτων",4,0)+IF(I33="Καλαβρύτων",4,0)</f>
        <v>129.49</v>
      </c>
      <c r="P33" s="15" t="s">
        <v>308</v>
      </c>
      <c r="Q33" s="17" t="s">
        <v>332</v>
      </c>
    </row>
    <row r="34" spans="1:17" ht="15.75" customHeight="1">
      <c r="A34" s="16" t="s">
        <v>239</v>
      </c>
      <c r="B34" s="2" t="s">
        <v>21</v>
      </c>
      <c r="C34" s="2" t="s">
        <v>243</v>
      </c>
      <c r="D34" s="2" t="s">
        <v>244</v>
      </c>
      <c r="E34" s="7" t="s">
        <v>245</v>
      </c>
      <c r="F34" s="2" t="s">
        <v>19</v>
      </c>
      <c r="G34" s="4" t="s">
        <v>246</v>
      </c>
      <c r="H34" s="8"/>
      <c r="I34" s="10" t="s">
        <v>21</v>
      </c>
      <c r="J34" s="8" t="s">
        <v>22</v>
      </c>
      <c r="K34" s="5">
        <f>G34+IF(H34="Πατρέων",4,0)+IF(I34="Πατρέων",4,0)</f>
        <v>114.74</v>
      </c>
      <c r="L34" s="5">
        <f>G34+IF(H34="Αιγιάλειας",4,0)+IF(I34="Αιγιάλειας",4,0)</f>
        <v>110.74</v>
      </c>
      <c r="M34" s="5">
        <f>G34+IF(H34="Δυτικής Αχαΐας",4,0)+IF(I34="Δυτικής Αχαΐας",4,0)</f>
        <v>110.74</v>
      </c>
      <c r="N34" s="5">
        <f>G34+IF(H34="Ερυμάνθου",4,0)+IF(I34="Ερυμάνθου",4,0)</f>
        <v>110.74</v>
      </c>
      <c r="O34" s="5">
        <f>G34+IF(H34="Καλαβρύτων",4,0)+IF(I34="Καλαβρύτων",4,0)</f>
        <v>110.74</v>
      </c>
      <c r="P34" s="15" t="s">
        <v>310</v>
      </c>
      <c r="Q34" s="17" t="s">
        <v>332</v>
      </c>
    </row>
    <row r="35" spans="1:17" ht="15.75" customHeight="1">
      <c r="A35" s="16" t="s">
        <v>282</v>
      </c>
      <c r="B35" s="2" t="s">
        <v>21</v>
      </c>
      <c r="C35" s="2" t="s">
        <v>283</v>
      </c>
      <c r="D35" s="2" t="s">
        <v>284</v>
      </c>
      <c r="E35" s="7" t="s">
        <v>285</v>
      </c>
      <c r="F35" s="2" t="s">
        <v>19</v>
      </c>
      <c r="G35" s="4" t="s">
        <v>286</v>
      </c>
      <c r="H35" s="2"/>
      <c r="I35" s="2"/>
      <c r="J35" s="2" t="s">
        <v>22</v>
      </c>
      <c r="K35" s="5">
        <f>G35+IF(H35="Πατρέων",4,0)+IF(I35="Πατρέων",4,0)</f>
        <v>99.88</v>
      </c>
      <c r="L35" s="5">
        <f>G35+IF(H35="Αιγιάλειας",4,0)+IF(I35="Αιγιάλειας",4,0)</f>
        <v>99.88</v>
      </c>
      <c r="M35" s="5">
        <f>G35+IF(H35="Δυτικής Αχαΐας",4,0)+IF(I35="Δυτικής Αχαΐας",4,0)</f>
        <v>99.88</v>
      </c>
      <c r="N35" s="5">
        <f>G35+IF(H35="Ερυμάνθου",4,0)+IF(I35="Ερυμάνθου",4,0)</f>
        <v>99.88</v>
      </c>
      <c r="O35" s="5">
        <f>G35+IF(H35="Καλαβρύτων",4,0)+IF(I35="Καλαβρύτων",4,0)</f>
        <v>99.88</v>
      </c>
      <c r="P35" s="14" t="s">
        <v>309</v>
      </c>
      <c r="Q35" s="17" t="s">
        <v>332</v>
      </c>
    </row>
    <row r="36" spans="1:17" ht="15.75" customHeight="1">
      <c r="A36" s="16" t="s">
        <v>290</v>
      </c>
      <c r="B36" s="2" t="s">
        <v>21</v>
      </c>
      <c r="C36" s="2" t="s">
        <v>291</v>
      </c>
      <c r="D36" s="2" t="s">
        <v>142</v>
      </c>
      <c r="E36" s="3">
        <v>600859</v>
      </c>
      <c r="F36" s="2" t="s">
        <v>19</v>
      </c>
      <c r="G36" s="4" t="s">
        <v>292</v>
      </c>
      <c r="H36" s="2" t="s">
        <v>21</v>
      </c>
      <c r="I36" s="2"/>
      <c r="J36" s="2" t="s">
        <v>34</v>
      </c>
      <c r="K36" s="5">
        <f>G36+IF(H36="Πατρέων",4,0)+IF(I36="Πατρέων",4,0)</f>
        <v>98.6</v>
      </c>
      <c r="L36" s="5">
        <f>G36+IF(H36="Αιγιάλειας",4,0)+IF(I36="Αιγιάλειας",4,0)</f>
        <v>94.6</v>
      </c>
      <c r="M36" s="5">
        <f>G36+IF(H36="Δυτικής Αχαΐας",4,0)+IF(I36="Δυτικής Αχαΐας",4,0)</f>
        <v>94.6</v>
      </c>
      <c r="N36" s="5">
        <f>G36+IF(H36="Ερυμάνθου",4,0)+IF(I36="Ερυμάνθου",4,0)</f>
        <v>94.6</v>
      </c>
      <c r="O36" s="5">
        <f>G36+IF(H36="Καλαβρύτων",4,0)+IF(I36="Καλαβρύτων",4,0)</f>
        <v>94.6</v>
      </c>
      <c r="P36" s="14" t="s">
        <v>311</v>
      </c>
      <c r="Q36" s="17" t="s">
        <v>332</v>
      </c>
    </row>
    <row r="37" spans="1:17" ht="15.75" customHeight="1">
      <c r="A37" s="16" t="s">
        <v>273</v>
      </c>
      <c r="B37" s="2" t="s">
        <v>21</v>
      </c>
      <c r="C37" s="2" t="s">
        <v>274</v>
      </c>
      <c r="D37" s="2" t="s">
        <v>275</v>
      </c>
      <c r="E37" s="7" t="s">
        <v>276</v>
      </c>
      <c r="F37" s="2" t="s">
        <v>19</v>
      </c>
      <c r="G37" s="4" t="s">
        <v>277</v>
      </c>
      <c r="H37" s="2" t="s">
        <v>21</v>
      </c>
      <c r="I37" s="2" t="s">
        <v>21</v>
      </c>
      <c r="J37" s="2" t="s">
        <v>22</v>
      </c>
      <c r="K37" s="5">
        <f>G37+IF(H37="Πατρέων",4,0)+IF(I37="Πατρέων",4,0)</f>
        <v>96.82</v>
      </c>
      <c r="L37" s="5">
        <f>G37+IF(H37="Αιγιάλειας",4,0)+IF(I37="Αιγιάλειας",4,0)</f>
        <v>88.82</v>
      </c>
      <c r="M37" s="5">
        <f>G37+IF(H37="Δυτικής Αχαΐας",4,0)+IF(I37="Δυτικής Αχαΐας",4,0)</f>
        <v>88.82</v>
      </c>
      <c r="N37" s="5">
        <f>G37+IF(H37="Ερυμάνθου",4,0)+IF(I37="Ερυμάνθου",4,0)</f>
        <v>88.82</v>
      </c>
      <c r="O37" s="5">
        <f>G37+IF(H37="Καλαβρύτων",4,0)+IF(I37="Καλαβρύτων",4,0)</f>
        <v>88.82</v>
      </c>
      <c r="P37" s="14" t="s">
        <v>310</v>
      </c>
      <c r="Q37" s="17" t="s">
        <v>332</v>
      </c>
    </row>
    <row r="38" spans="1:17" ht="15.75" customHeight="1">
      <c r="A38" s="16" t="s">
        <v>199</v>
      </c>
      <c r="B38" s="2" t="s">
        <v>21</v>
      </c>
      <c r="C38" s="2" t="s">
        <v>200</v>
      </c>
      <c r="D38" s="2" t="s">
        <v>25</v>
      </c>
      <c r="E38" s="7" t="s">
        <v>201</v>
      </c>
      <c r="F38" s="2" t="s">
        <v>19</v>
      </c>
      <c r="G38" s="4" t="s">
        <v>202</v>
      </c>
      <c r="H38" s="2" t="s">
        <v>21</v>
      </c>
      <c r="I38" s="2" t="s">
        <v>21</v>
      </c>
      <c r="J38" s="2" t="s">
        <v>22</v>
      </c>
      <c r="K38" s="5">
        <f>G38+IF(H38="Πατρέων",4,0)+IF(I38="Πατρέων",4,0)</f>
        <v>95.37</v>
      </c>
      <c r="L38" s="5">
        <f>G38+IF(H38="Αιγιάλειας",4,0)+IF(I38="Αιγιάλειας",4,0)</f>
        <v>87.37</v>
      </c>
      <c r="M38" s="5">
        <f>G38+IF(H38="Δυτικής Αχαΐας",4,0)+IF(I38="Δυτικής Αχαΐας",4,0)</f>
        <v>87.37</v>
      </c>
      <c r="N38" s="5">
        <f>G38+IF(H38="Ερυμάνθου",4,0)+IF(I38="Ερυμάνθου",4,0)</f>
        <v>87.37</v>
      </c>
      <c r="O38" s="5">
        <f>G38+IF(H38="Καλαβρύτων",4,0)+IF(I38="Καλαβρύτων",4,0)</f>
        <v>87.37</v>
      </c>
      <c r="P38" s="14" t="s">
        <v>312</v>
      </c>
      <c r="Q38" s="17" t="s">
        <v>332</v>
      </c>
    </row>
    <row r="39" spans="1:17" ht="15.75" customHeight="1">
      <c r="A39" s="16" t="s">
        <v>208</v>
      </c>
      <c r="B39" s="2" t="s">
        <v>21</v>
      </c>
      <c r="C39" s="2" t="s">
        <v>215</v>
      </c>
      <c r="D39" s="2" t="s">
        <v>216</v>
      </c>
      <c r="E39" s="3">
        <v>602693</v>
      </c>
      <c r="F39" s="2" t="s">
        <v>19</v>
      </c>
      <c r="G39" s="4" t="s">
        <v>217</v>
      </c>
      <c r="H39" s="2" t="s">
        <v>21</v>
      </c>
      <c r="I39" s="2" t="s">
        <v>21</v>
      </c>
      <c r="J39" s="2" t="s">
        <v>34</v>
      </c>
      <c r="K39" s="5">
        <f>G39+IF(H39="Πατρέων",4,0)+IF(I39="Πατρέων",4,0)</f>
        <v>92.15</v>
      </c>
      <c r="L39" s="5">
        <f>G39+IF(H39="Αιγιάλειας",4,0)+IF(I39="Αιγιάλειας",4,0)</f>
        <v>84.15</v>
      </c>
      <c r="M39" s="5">
        <f>G39+IF(H39="Δυτικής Αχαΐας",4,0)+IF(I39="Δυτικής Αχαΐας",4,0)</f>
        <v>84.15</v>
      </c>
      <c r="N39" s="5">
        <f>G39+IF(H39="Ερυμάνθου",4,0)+IF(I39="Ερυμάνθου",4,0)</f>
        <v>84.15</v>
      </c>
      <c r="O39" s="5">
        <f>G39+IF(H39="Καλαβρύτων",4,0)+IF(I39="Καλαβρύτων",4,0)</f>
        <v>84.15</v>
      </c>
      <c r="P39" s="14" t="s">
        <v>305</v>
      </c>
      <c r="Q39" s="17" t="s">
        <v>332</v>
      </c>
    </row>
    <row r="40" spans="1:17" ht="15.75" customHeight="1">
      <c r="A40" s="16" t="s">
        <v>195</v>
      </c>
      <c r="B40" s="2" t="s">
        <v>21</v>
      </c>
      <c r="C40" s="2" t="s">
        <v>196</v>
      </c>
      <c r="D40" s="2" t="s">
        <v>197</v>
      </c>
      <c r="E40" s="3">
        <v>588354</v>
      </c>
      <c r="F40" s="2" t="s">
        <v>19</v>
      </c>
      <c r="G40" s="4" t="s">
        <v>198</v>
      </c>
      <c r="H40" s="2" t="s">
        <v>21</v>
      </c>
      <c r="I40" s="2"/>
      <c r="J40" s="2" t="s">
        <v>22</v>
      </c>
      <c r="K40" s="5">
        <f>G40+IF(H40="Πατρέων",4,0)+IF(I40="Πατρέων",4,0)</f>
        <v>92.05</v>
      </c>
      <c r="L40" s="5">
        <f>G40+IF(H40="Αιγιάλειας",4,0)+IF(I40="Αιγιάλειας",4,0)</f>
        <v>88.05</v>
      </c>
      <c r="M40" s="5">
        <f>G40+IF(H40="Δυτικής Αχαΐας",4,0)+IF(I40="Δυτικής Αχαΐας",4,0)</f>
        <v>88.05</v>
      </c>
      <c r="N40" s="5">
        <f>G40+IF(H40="Ερυμάνθου",4,0)+IF(I40="Ερυμάνθου",4,0)</f>
        <v>88.05</v>
      </c>
      <c r="O40" s="5">
        <f>G40+IF(H40="Καλαβρύτων",4,0)+IF(I40="Καλαβρύτων",4,0)</f>
        <v>88.05</v>
      </c>
      <c r="P40" s="14" t="s">
        <v>313</v>
      </c>
      <c r="Q40" s="17" t="s">
        <v>332</v>
      </c>
    </row>
    <row r="41" spans="1:17" ht="15.75" customHeight="1">
      <c r="A41" s="16" t="s">
        <v>171</v>
      </c>
      <c r="B41" s="2" t="s">
        <v>21</v>
      </c>
      <c r="C41" s="2" t="s">
        <v>172</v>
      </c>
      <c r="D41" s="2" t="s">
        <v>134</v>
      </c>
      <c r="E41" s="7" t="s">
        <v>173</v>
      </c>
      <c r="F41" s="2" t="s">
        <v>19</v>
      </c>
      <c r="G41" s="4" t="s">
        <v>174</v>
      </c>
      <c r="H41" s="2" t="s">
        <v>21</v>
      </c>
      <c r="I41" s="2" t="s">
        <v>21</v>
      </c>
      <c r="J41" s="2" t="s">
        <v>22</v>
      </c>
      <c r="K41" s="5">
        <f>G41+IF(H41="Πατρέων",4,0)+IF(I41="Πατρέων",4,0)</f>
        <v>91.94</v>
      </c>
      <c r="L41" s="5">
        <f>G41+IF(H41="Αιγιάλειας",4,0)+IF(I41="Αιγιάλειας",4,0)</f>
        <v>83.94</v>
      </c>
      <c r="M41" s="5">
        <f>G41+IF(H41="Δυτικής Αχαΐας",4,0)+IF(I41="Δυτικής Αχαΐας",4,0)</f>
        <v>83.94</v>
      </c>
      <c r="N41" s="5">
        <f>G41+IF(H41="Ερυμάνθου",4,0)+IF(I41="Ερυμάνθου",4,0)</f>
        <v>83.94</v>
      </c>
      <c r="O41" s="5">
        <f>G41+IF(H41="Καλαβρύτων",4,0)+IF(I41="Καλαβρύτων",4,0)</f>
        <v>83.94</v>
      </c>
      <c r="P41" s="14" t="s">
        <v>314</v>
      </c>
      <c r="Q41" s="17" t="s">
        <v>332</v>
      </c>
    </row>
    <row r="42" spans="1:17" ht="15.75" customHeight="1">
      <c r="A42" s="16" t="s">
        <v>293</v>
      </c>
      <c r="B42" s="2" t="s">
        <v>21</v>
      </c>
      <c r="C42" s="2" t="s">
        <v>294</v>
      </c>
      <c r="D42" s="2" t="s">
        <v>295</v>
      </c>
      <c r="E42" s="7" t="s">
        <v>296</v>
      </c>
      <c r="F42" s="2" t="s">
        <v>19</v>
      </c>
      <c r="G42" s="4" t="s">
        <v>174</v>
      </c>
      <c r="H42" s="2" t="s">
        <v>21</v>
      </c>
      <c r="I42" s="2" t="s">
        <v>21</v>
      </c>
      <c r="J42" s="2" t="s">
        <v>34</v>
      </c>
      <c r="K42" s="5">
        <f>G42+IF(H42="Πατρέων",4,0)+IF(I42="Πατρέων",4,0)</f>
        <v>91.94</v>
      </c>
      <c r="L42" s="5">
        <f>G42+IF(H42="Αιγιάλειας",4,0)+IF(I42="Αιγιάλειας",4,0)</f>
        <v>83.94</v>
      </c>
      <c r="M42" s="5">
        <f>G42+IF(H42="Δυτικής Αχαΐας",4,0)+IF(I42="Δυτικής Αχαΐας",4,0)</f>
        <v>83.94</v>
      </c>
      <c r="N42" s="5">
        <f>G42+IF(H42="Ερυμάνθου",4,0)+IF(I42="Ερυμάνθου",4,0)</f>
        <v>83.94</v>
      </c>
      <c r="O42" s="5">
        <f>G42+IF(H42="Καλαβρύτων",4,0)+IF(I42="Καλαβρύτων",4,0)</f>
        <v>83.94</v>
      </c>
      <c r="P42" s="14" t="s">
        <v>315</v>
      </c>
      <c r="Q42" s="17" t="s">
        <v>332</v>
      </c>
    </row>
    <row r="43" spans="1:17" ht="15.75" customHeight="1">
      <c r="A43" s="16" t="s">
        <v>293</v>
      </c>
      <c r="B43" s="2" t="s">
        <v>21</v>
      </c>
      <c r="C43" s="2" t="s">
        <v>297</v>
      </c>
      <c r="D43" s="2" t="s">
        <v>152</v>
      </c>
      <c r="E43" s="3">
        <v>620454</v>
      </c>
      <c r="F43" s="2" t="s">
        <v>19</v>
      </c>
      <c r="G43" s="4" t="s">
        <v>298</v>
      </c>
      <c r="H43" s="2" t="s">
        <v>21</v>
      </c>
      <c r="I43" s="2" t="s">
        <v>21</v>
      </c>
      <c r="J43" s="2" t="s">
        <v>22</v>
      </c>
      <c r="K43" s="5">
        <f>G43+IF(H43="Πατρέων",4,0)+IF(I43="Πατρέων",4,0)</f>
        <v>90.68</v>
      </c>
      <c r="L43" s="5">
        <f>G43+IF(H43="Αιγιάλειας",4,0)+IF(I43="Αιγιάλειας",4,0)</f>
        <v>82.68</v>
      </c>
      <c r="M43" s="5">
        <f>G43+IF(H43="Δυτικής Αχαΐας",4,0)+IF(I43="Δυτικής Αχαΐας",4,0)</f>
        <v>82.68</v>
      </c>
      <c r="N43" s="5">
        <f>G43+IF(H43="Ερυμάνθου",4,0)+IF(I43="Ερυμάνθου",4,0)</f>
        <v>82.68</v>
      </c>
      <c r="O43" s="5">
        <f>G43+IF(H43="Καλαβρύτων",4,0)+IF(I43="Καλαβρύτων",4,0)</f>
        <v>82.68</v>
      </c>
      <c r="P43" s="14" t="s">
        <v>316</v>
      </c>
      <c r="Q43" s="17" t="s">
        <v>332</v>
      </c>
    </row>
    <row r="44" spans="1:17" ht="15.75" customHeight="1">
      <c r="A44" s="18" t="s">
        <v>278</v>
      </c>
      <c r="B44" s="8" t="s">
        <v>21</v>
      </c>
      <c r="C44" s="8" t="s">
        <v>279</v>
      </c>
      <c r="D44" s="8" t="s">
        <v>127</v>
      </c>
      <c r="E44" s="7" t="s">
        <v>280</v>
      </c>
      <c r="F44" s="8" t="s">
        <v>19</v>
      </c>
      <c r="G44" s="4" t="s">
        <v>281</v>
      </c>
      <c r="H44" s="8" t="s">
        <v>21</v>
      </c>
      <c r="I44" s="2" t="s">
        <v>95</v>
      </c>
      <c r="J44" s="8" t="s">
        <v>22</v>
      </c>
      <c r="K44" s="5">
        <f>G44+IF(H44="Πατρέων",4,0)+IF(I44="Πατρέων",4,0)</f>
        <v>90.02</v>
      </c>
      <c r="L44" s="5">
        <f>G44+IF(H44="Αιγιάλειας",4,0)+IF(I44="Αιγιάλειας",4,0)</f>
        <v>86.02</v>
      </c>
      <c r="M44" s="5">
        <f>G44+IF(H44="Δυτικής Αχαΐας",4,0)+IF(I44="Δυτικής Αχαΐας",4,0)</f>
        <v>90.02</v>
      </c>
      <c r="N44" s="5">
        <f>G44+IF(H44="Ερυμάνθου",4,0)+IF(I44="Ερυμάνθου",4,0)</f>
        <v>86.02</v>
      </c>
      <c r="O44" s="5">
        <f>G44+IF(H44="Καλαβρύτων",4,0)+IF(I44="Καλαβρύτων",4,0)</f>
        <v>86.02</v>
      </c>
      <c r="P44" s="14" t="s">
        <v>317</v>
      </c>
      <c r="Q44" s="17" t="s">
        <v>332</v>
      </c>
    </row>
    <row r="45" spans="1:17" ht="15.75" customHeight="1">
      <c r="A45" s="16" t="s">
        <v>157</v>
      </c>
      <c r="B45" s="2" t="s">
        <v>21</v>
      </c>
      <c r="C45" s="2" t="s">
        <v>161</v>
      </c>
      <c r="D45" s="2" t="s">
        <v>162</v>
      </c>
      <c r="E45" s="3">
        <v>604951</v>
      </c>
      <c r="F45" s="2" t="s">
        <v>19</v>
      </c>
      <c r="G45" s="4" t="s">
        <v>163</v>
      </c>
      <c r="H45" s="2" t="s">
        <v>21</v>
      </c>
      <c r="I45" s="2" t="s">
        <v>21</v>
      </c>
      <c r="J45" s="2" t="s">
        <v>22</v>
      </c>
      <c r="K45" s="5">
        <f>G45+IF(H45="Πατρέων",4,0)+IF(I45="Πατρέων",4,0)</f>
        <v>88.27</v>
      </c>
      <c r="L45" s="5">
        <f>G45+IF(H45="Αιγιάλειας",4,0)+IF(I45="Αιγιάλειας",4,0)</f>
        <v>80.27</v>
      </c>
      <c r="M45" s="5">
        <f>G45+IF(H45="Δυτικής Αχαΐας",4,0)+IF(I45="Δυτικής Αχαΐας",4,0)</f>
        <v>80.27</v>
      </c>
      <c r="N45" s="5">
        <f>G45+IF(H45="Ερυμάνθου",4,0)+IF(I45="Ερυμάνθου",4,0)</f>
        <v>80.27</v>
      </c>
      <c r="O45" s="5">
        <f>G45+IF(H45="Καλαβρύτων",4,0)+IF(I45="Καλαβρύτων",4,0)</f>
        <v>80.27</v>
      </c>
      <c r="P45" s="14" t="s">
        <v>318</v>
      </c>
      <c r="Q45" s="17" t="s">
        <v>332</v>
      </c>
    </row>
    <row r="46" spans="1:17" ht="15.75" customHeight="1">
      <c r="A46" s="16" t="s">
        <v>262</v>
      </c>
      <c r="B46" s="2" t="s">
        <v>21</v>
      </c>
      <c r="C46" s="2" t="s">
        <v>263</v>
      </c>
      <c r="D46" s="2" t="s">
        <v>138</v>
      </c>
      <c r="E46" s="3">
        <v>614183</v>
      </c>
      <c r="F46" s="2" t="s">
        <v>19</v>
      </c>
      <c r="G46" s="4" t="s">
        <v>264</v>
      </c>
      <c r="H46" s="2" t="s">
        <v>21</v>
      </c>
      <c r="I46" s="2" t="s">
        <v>21</v>
      </c>
      <c r="J46" s="2" t="s">
        <v>22</v>
      </c>
      <c r="K46" s="5">
        <f>G46+IF(H46="Πατρέων",4,0)+IF(I46="Πατρέων",4,0)</f>
        <v>87.81</v>
      </c>
      <c r="L46" s="5">
        <f>G46+IF(H46="Αιγιάλειας",4,0)+IF(I46="Αιγιάλειας",4,0)</f>
        <v>79.81</v>
      </c>
      <c r="M46" s="5">
        <f>G46+IF(H46="Δυτικής Αχαΐας",4,0)+IF(I46="Δυτικής Αχαΐας",4,0)</f>
        <v>79.81</v>
      </c>
      <c r="N46" s="5">
        <f>G46+IF(H46="Ερυμάνθου",4,0)+IF(I46="Ερυμάνθου",4,0)</f>
        <v>79.81</v>
      </c>
      <c r="O46" s="5">
        <f>G46+IF(H46="Καλαβρύτων",4,0)+IF(I46="Καλαβρύτων",4,0)</f>
        <v>79.81</v>
      </c>
      <c r="P46" s="14" t="s">
        <v>319</v>
      </c>
      <c r="Q46" s="17" t="s">
        <v>332</v>
      </c>
    </row>
    <row r="47" spans="1:17" ht="15.75" customHeight="1">
      <c r="A47" s="16" t="s">
        <v>239</v>
      </c>
      <c r="B47" s="8" t="s">
        <v>21</v>
      </c>
      <c r="C47" s="2" t="s">
        <v>240</v>
      </c>
      <c r="D47" s="2" t="s">
        <v>36</v>
      </c>
      <c r="E47" s="7" t="s">
        <v>241</v>
      </c>
      <c r="F47" s="8" t="s">
        <v>19</v>
      </c>
      <c r="G47" s="4" t="s">
        <v>242</v>
      </c>
      <c r="H47" s="2" t="s">
        <v>16</v>
      </c>
      <c r="I47" s="8"/>
      <c r="J47" s="2" t="s">
        <v>22</v>
      </c>
      <c r="K47" s="5">
        <f>G47+IF(H47="Πατρέων",4,0)+IF(I47="Πατρέων",4,0)</f>
        <v>86.58</v>
      </c>
      <c r="L47" s="5">
        <f>G47+IF(H47="Αιγιάλειας",4,0)+IF(I47="Αιγιάλειας",4,0)</f>
        <v>90.58</v>
      </c>
      <c r="M47" s="5">
        <f>G47+IF(H47="Δυτικής Αχαΐας",4,0)+IF(I47="Δυτικής Αχαΐας",4,0)</f>
        <v>86.58</v>
      </c>
      <c r="N47" s="5">
        <f>G47+IF(H47="Ερυμάνθου",4,0)+IF(I47="Ερυμάνθου",4,0)</f>
        <v>86.58</v>
      </c>
      <c r="O47" s="5">
        <f>G47+IF(H47="Καλαβρύτων",4,0)+IF(I47="Καλαβρύτων",4,0)</f>
        <v>86.58</v>
      </c>
      <c r="P47" s="14" t="s">
        <v>319</v>
      </c>
      <c r="Q47" s="17" t="s">
        <v>332</v>
      </c>
    </row>
    <row r="48" spans="1:17" ht="15.75" customHeight="1">
      <c r="A48" s="16" t="s">
        <v>164</v>
      </c>
      <c r="B48" s="2" t="s">
        <v>21</v>
      </c>
      <c r="C48" s="2" t="s">
        <v>165</v>
      </c>
      <c r="D48" s="2" t="s">
        <v>97</v>
      </c>
      <c r="E48" s="3">
        <v>621115</v>
      </c>
      <c r="F48" s="2" t="s">
        <v>19</v>
      </c>
      <c r="G48" s="4" t="s">
        <v>166</v>
      </c>
      <c r="H48" s="2" t="s">
        <v>21</v>
      </c>
      <c r="I48" s="2" t="s">
        <v>21</v>
      </c>
      <c r="J48" s="2" t="s">
        <v>22</v>
      </c>
      <c r="K48" s="5">
        <f>G48+IF(H48="Πατρέων",4,0)+IF(I48="Πατρέων",4,0)</f>
        <v>85.79</v>
      </c>
      <c r="L48" s="5">
        <f>G48+IF(H48="Αιγιάλειας",4,0)+IF(I48="Αιγιάλειας",4,0)</f>
        <v>77.790000000000006</v>
      </c>
      <c r="M48" s="5">
        <f>G48+IF(H48="Δυτικής Αχαΐας",4,0)+IF(I48="Δυτικής Αχαΐας",4,0)</f>
        <v>77.790000000000006</v>
      </c>
      <c r="N48" s="5">
        <f>G48+IF(H48="Ερυμάνθου",4,0)+IF(I48="Ερυμάνθου",4,0)</f>
        <v>77.790000000000006</v>
      </c>
      <c r="O48" s="5">
        <f>G48+IF(H48="Καλαβρύτων",4,0)+IF(I48="Καλαβρύτων",4,0)</f>
        <v>77.790000000000006</v>
      </c>
      <c r="P48" s="14" t="s">
        <v>320</v>
      </c>
      <c r="Q48" s="17" t="s">
        <v>332</v>
      </c>
    </row>
    <row r="49" spans="1:17" ht="15.75" customHeight="1">
      <c r="A49" s="18" t="s">
        <v>153</v>
      </c>
      <c r="B49" s="8" t="s">
        <v>21</v>
      </c>
      <c r="C49" s="8" t="s">
        <v>154</v>
      </c>
      <c r="D49" s="8" t="s">
        <v>134</v>
      </c>
      <c r="E49" s="7" t="s">
        <v>155</v>
      </c>
      <c r="F49" s="8" t="s">
        <v>19</v>
      </c>
      <c r="G49" s="4" t="s">
        <v>156</v>
      </c>
      <c r="H49" s="8" t="s">
        <v>21</v>
      </c>
      <c r="I49" s="8"/>
      <c r="J49" s="8" t="s">
        <v>22</v>
      </c>
      <c r="K49" s="5">
        <f>G49+IF(H49="Πατρέων",4,0)+IF(I49="Πατρέων",4,0)</f>
        <v>83.83</v>
      </c>
      <c r="L49" s="5">
        <f>G49+IF(H49="Αιγιάλειας",4,0)+IF(I49="Αιγιάλειας",4,0)</f>
        <v>79.83</v>
      </c>
      <c r="M49" s="5">
        <f>G49+IF(H49="Δυτικής Αχαΐας",4,0)+IF(I49="Δυτικής Αχαΐας",4,0)</f>
        <v>79.83</v>
      </c>
      <c r="N49" s="5">
        <f>G49+IF(H49="Ερυμάνθου",4,0)+IF(I49="Ερυμάνθου",4,0)</f>
        <v>79.83</v>
      </c>
      <c r="O49" s="5">
        <f>G49+IF(H49="Καλαβρύτων",4,0)+IF(I49="Καλαβρύτων",4,0)</f>
        <v>79.83</v>
      </c>
      <c r="P49" s="14" t="s">
        <v>321</v>
      </c>
      <c r="Q49" s="17" t="s">
        <v>332</v>
      </c>
    </row>
    <row r="50" spans="1:17" ht="15.75" customHeight="1">
      <c r="A50" s="16" t="s">
        <v>254</v>
      </c>
      <c r="B50" s="2" t="s">
        <v>21</v>
      </c>
      <c r="C50" s="2" t="s">
        <v>255</v>
      </c>
      <c r="D50" s="2" t="s">
        <v>256</v>
      </c>
      <c r="E50" s="3">
        <v>603939</v>
      </c>
      <c r="F50" s="2" t="s">
        <v>19</v>
      </c>
      <c r="G50" s="4" t="s">
        <v>257</v>
      </c>
      <c r="H50" s="2" t="s">
        <v>21</v>
      </c>
      <c r="I50" s="2" t="s">
        <v>21</v>
      </c>
      <c r="J50" s="2" t="s">
        <v>22</v>
      </c>
      <c r="K50" s="5">
        <f>G50+IF(H50="Πατρέων",4,0)+IF(I50="Πατρέων",4,0)</f>
        <v>83.77</v>
      </c>
      <c r="L50" s="5">
        <f>G50+IF(H50="Αιγιάλειας",4,0)+IF(I50="Αιγιάλειας",4,0)</f>
        <v>75.77</v>
      </c>
      <c r="M50" s="5">
        <f>G50+IF(H50="Δυτικής Αχαΐας",4,0)+IF(I50="Δυτικής Αχαΐας",4,0)</f>
        <v>75.77</v>
      </c>
      <c r="N50" s="5">
        <f>G50+IF(H50="Ερυμάνθου",4,0)+IF(I50="Ερυμάνθου",4,0)</f>
        <v>75.77</v>
      </c>
      <c r="O50" s="5">
        <f>G50+IF(H50="Καλαβρύτων",4,0)+IF(I50="Καλαβρύτων",4,0)</f>
        <v>75.77</v>
      </c>
      <c r="P50" s="14" t="s">
        <v>322</v>
      </c>
      <c r="Q50" s="17" t="s">
        <v>332</v>
      </c>
    </row>
    <row r="51" spans="1:17" ht="15.75" customHeight="1">
      <c r="A51" s="16" t="s">
        <v>136</v>
      </c>
      <c r="B51" s="2" t="s">
        <v>21</v>
      </c>
      <c r="C51" s="2" t="s">
        <v>145</v>
      </c>
      <c r="D51" s="2" t="s">
        <v>83</v>
      </c>
      <c r="E51" s="7" t="s">
        <v>146</v>
      </c>
      <c r="F51" s="2" t="s">
        <v>19</v>
      </c>
      <c r="G51" s="4" t="s">
        <v>147</v>
      </c>
      <c r="H51" s="2" t="s">
        <v>21</v>
      </c>
      <c r="I51" s="2" t="s">
        <v>21</v>
      </c>
      <c r="J51" s="2" t="s">
        <v>22</v>
      </c>
      <c r="K51" s="5">
        <f>G51+IF(H51="Πατρέων",4,0)+IF(I51="Πατρέων",4,0)</f>
        <v>83.49</v>
      </c>
      <c r="L51" s="5">
        <f>G51+IF(H51="Αιγιάλειας",4,0)+IF(I51="Αιγιάλειας",4,0)</f>
        <v>75.489999999999995</v>
      </c>
      <c r="M51" s="5">
        <f>G51+IF(H51="Δυτικής Αχαΐας",4,0)+IF(I51="Δυτικής Αχαΐας",4,0)</f>
        <v>75.489999999999995</v>
      </c>
      <c r="N51" s="5">
        <f>G51+IF(H51="Ερυμάνθου",4,0)+IF(I51="Ερυμάνθου",4,0)</f>
        <v>75.489999999999995</v>
      </c>
      <c r="O51" s="5">
        <f>G51+IF(H51="Καλαβρύτων",4,0)+IF(I51="Καλαβρύτων",4,0)</f>
        <v>75.489999999999995</v>
      </c>
      <c r="P51" s="14" t="s">
        <v>312</v>
      </c>
      <c r="Q51" s="17" t="s">
        <v>332</v>
      </c>
    </row>
    <row r="52" spans="1:17" ht="15.75" customHeight="1">
      <c r="A52" s="18" t="s">
        <v>247</v>
      </c>
      <c r="B52" s="8" t="s">
        <v>21</v>
      </c>
      <c r="C52" s="8" t="s">
        <v>248</v>
      </c>
      <c r="D52" s="8" t="s">
        <v>25</v>
      </c>
      <c r="E52" s="7" t="s">
        <v>249</v>
      </c>
      <c r="F52" s="8" t="s">
        <v>19</v>
      </c>
      <c r="G52" s="4" t="s">
        <v>250</v>
      </c>
      <c r="H52" s="8" t="s">
        <v>21</v>
      </c>
      <c r="I52" s="8"/>
      <c r="J52" s="8" t="s">
        <v>34</v>
      </c>
      <c r="K52" s="5">
        <f>G52+IF(H52="Πατρέων",4,0)+IF(I52="Πατρέων",4,0)</f>
        <v>82.51</v>
      </c>
      <c r="L52" s="5">
        <f>G52+IF(H52="Αιγιάλειας",4,0)+IF(I52="Αιγιάλειας",4,0)</f>
        <v>78.510000000000005</v>
      </c>
      <c r="M52" s="5">
        <f>G52+IF(H52="Δυτικής Αχαΐας",4,0)+IF(I52="Δυτικής Αχαΐας",4,0)</f>
        <v>78.510000000000005</v>
      </c>
      <c r="N52" s="5">
        <f>G52+IF(H52="Ερυμάνθου",4,0)+IF(I52="Ερυμάνθου",4,0)</f>
        <v>78.510000000000005</v>
      </c>
      <c r="O52" s="5">
        <f>G52+IF(H52="Καλαβρύτων",4,0)+IF(I52="Καλαβρύτων",4,0)</f>
        <v>78.510000000000005</v>
      </c>
      <c r="P52" s="14" t="s">
        <v>323</v>
      </c>
      <c r="Q52" s="17" t="s">
        <v>332</v>
      </c>
    </row>
    <row r="53" spans="1:17" ht="15.75" customHeight="1">
      <c r="A53" s="16" t="s">
        <v>227</v>
      </c>
      <c r="B53" s="2" t="s">
        <v>21</v>
      </c>
      <c r="C53" s="2" t="s">
        <v>228</v>
      </c>
      <c r="D53" s="2" t="s">
        <v>229</v>
      </c>
      <c r="E53" s="3">
        <v>613676</v>
      </c>
      <c r="F53" s="2" t="s">
        <v>19</v>
      </c>
      <c r="G53" s="4" t="s">
        <v>230</v>
      </c>
      <c r="H53" s="2" t="s">
        <v>21</v>
      </c>
      <c r="I53" s="2" t="s">
        <v>21</v>
      </c>
      <c r="J53" s="2" t="s">
        <v>22</v>
      </c>
      <c r="K53" s="5">
        <f>G53+IF(H53="Πατρέων",4,0)+IF(I53="Πατρέων",4,0)</f>
        <v>81.34</v>
      </c>
      <c r="L53" s="5">
        <f>G53+IF(H53="Αιγιάλειας",4,0)+IF(I53="Αιγιάλειας",4,0)</f>
        <v>73.34</v>
      </c>
      <c r="M53" s="5">
        <f>G53+IF(H53="Δυτικής Αχαΐας",4,0)+IF(I53="Δυτικής Αχαΐας",4,0)</f>
        <v>73.34</v>
      </c>
      <c r="N53" s="5">
        <f>G53+IF(H53="Ερυμάνθου",4,0)+IF(I53="Ερυμάνθου",4,0)</f>
        <v>73.34</v>
      </c>
      <c r="O53" s="5">
        <f>G53+IF(H53="Καλαβρύτων",4,0)+IF(I53="Καλαβρύτων",4,0)</f>
        <v>73.34</v>
      </c>
      <c r="P53" s="14" t="s">
        <v>323</v>
      </c>
      <c r="Q53" s="17" t="s">
        <v>332</v>
      </c>
    </row>
    <row r="54" spans="1:17" ht="15.75" customHeight="1">
      <c r="A54" s="16" t="s">
        <v>175</v>
      </c>
      <c r="B54" s="2" t="s">
        <v>21</v>
      </c>
      <c r="C54" s="2" t="s">
        <v>180</v>
      </c>
      <c r="D54" s="2" t="s">
        <v>33</v>
      </c>
      <c r="E54" s="3">
        <v>607484</v>
      </c>
      <c r="F54" s="2" t="s">
        <v>19</v>
      </c>
      <c r="G54" s="4" t="s">
        <v>181</v>
      </c>
      <c r="H54" s="2" t="s">
        <v>21</v>
      </c>
      <c r="I54" s="2"/>
      <c r="J54" s="2" t="s">
        <v>22</v>
      </c>
      <c r="K54" s="5">
        <f>G54+IF(H54="Πατρέων",4,0)+IF(I54="Πατρέων",4,0)</f>
        <v>81.319999999999993</v>
      </c>
      <c r="L54" s="5">
        <f>G54+IF(H54="Αιγιάλειας",4,0)+IF(I54="Αιγιάλειας",4,0)</f>
        <v>77.319999999999993</v>
      </c>
      <c r="M54" s="5">
        <f>G54+IF(H54="Δυτικής Αχαΐας",4,0)+IF(I54="Δυτικής Αχαΐας",4,0)</f>
        <v>77.319999999999993</v>
      </c>
      <c r="N54" s="5">
        <f>G54+IF(H54="Ερυμάνθου",4,0)+IF(I54="Ερυμάνθου",4,0)</f>
        <v>77.319999999999993</v>
      </c>
      <c r="O54" s="5">
        <f>G54+IF(H54="Καλαβρύτων",4,0)+IF(I54="Καλαβρύτων",4,0)</f>
        <v>77.319999999999993</v>
      </c>
      <c r="P54" s="14" t="s">
        <v>314</v>
      </c>
      <c r="Q54" s="17" t="s">
        <v>332</v>
      </c>
    </row>
    <row r="55" spans="1:17" ht="15.75" customHeight="1">
      <c r="A55" s="18" t="s">
        <v>187</v>
      </c>
      <c r="B55" s="8" t="s">
        <v>21</v>
      </c>
      <c r="C55" s="8" t="s">
        <v>188</v>
      </c>
      <c r="D55" s="8" t="s">
        <v>189</v>
      </c>
      <c r="E55" s="7" t="s">
        <v>190</v>
      </c>
      <c r="F55" s="8" t="s">
        <v>19</v>
      </c>
      <c r="G55" s="4" t="s">
        <v>191</v>
      </c>
      <c r="H55" s="8" t="s">
        <v>21</v>
      </c>
      <c r="I55" s="8"/>
      <c r="J55" s="8" t="s">
        <v>22</v>
      </c>
      <c r="K55" s="5">
        <f>G55+IF(H55="Πατρέων",4,0)+IF(I55="Πατρέων",4,0)</f>
        <v>81.14</v>
      </c>
      <c r="L55" s="5">
        <f>G55+IF(H55="Αιγιάλειας",4,0)+IF(I55="Αιγιάλειας",4,0)</f>
        <v>77.14</v>
      </c>
      <c r="M55" s="5">
        <f>G55+IF(H55="Δυτικής Αχαΐας",4,0)+IF(I55="Δυτικής Αχαΐας",4,0)</f>
        <v>77.14</v>
      </c>
      <c r="N55" s="5">
        <f>G55+IF(H55="Ερυμάνθου",4,0)+IF(I55="Ερυμάνθου",4,0)</f>
        <v>77.14</v>
      </c>
      <c r="O55" s="5">
        <f>G55+IF(H55="Καλαβρύτων",4,0)+IF(I55="Καλαβρύτων",4,0)</f>
        <v>77.14</v>
      </c>
      <c r="P55" s="14" t="s">
        <v>309</v>
      </c>
      <c r="Q55" s="17" t="s">
        <v>332</v>
      </c>
    </row>
    <row r="56" spans="1:17" ht="15.75" customHeight="1">
      <c r="A56" s="16" t="s">
        <v>175</v>
      </c>
      <c r="B56" s="2" t="s">
        <v>21</v>
      </c>
      <c r="C56" s="2" t="s">
        <v>184</v>
      </c>
      <c r="D56" s="2" t="s">
        <v>185</v>
      </c>
      <c r="E56" s="3">
        <v>594450</v>
      </c>
      <c r="F56" s="2" t="s">
        <v>19</v>
      </c>
      <c r="G56" s="4" t="s">
        <v>186</v>
      </c>
      <c r="H56" s="2" t="s">
        <v>21</v>
      </c>
      <c r="I56" s="2"/>
      <c r="J56" s="2" t="s">
        <v>34</v>
      </c>
      <c r="K56" s="5">
        <f>G56+IF(H56="Πατρέων",4,0)+IF(I56="Πατρέων",4,0)</f>
        <v>80.63</v>
      </c>
      <c r="L56" s="5">
        <f>G56+IF(H56="Αιγιάλειας",4,0)+IF(I56="Αιγιάλειας",4,0)</f>
        <v>76.63</v>
      </c>
      <c r="M56" s="5">
        <f>G56+IF(H56="Δυτικής Αχαΐας",4,0)+IF(I56="Δυτικής Αχαΐας",4,0)</f>
        <v>76.63</v>
      </c>
      <c r="N56" s="5">
        <f>G56+IF(H56="Ερυμάνθου",4,0)+IF(I56="Ερυμάνθου",4,0)</f>
        <v>76.63</v>
      </c>
      <c r="O56" s="5">
        <f>G56+IF(H56="Καλαβρύτων",4,0)+IF(I56="Καλαβρύτων",4,0)</f>
        <v>76.63</v>
      </c>
      <c r="P56" s="14" t="s">
        <v>322</v>
      </c>
      <c r="Q56" s="17" t="s">
        <v>332</v>
      </c>
    </row>
    <row r="57" spans="1:17" ht="15.75" customHeight="1">
      <c r="A57" s="16" t="s">
        <v>157</v>
      </c>
      <c r="B57" s="2" t="s">
        <v>21</v>
      </c>
      <c r="C57" s="2" t="s">
        <v>158</v>
      </c>
      <c r="D57" s="2" t="s">
        <v>159</v>
      </c>
      <c r="E57" s="3">
        <v>595308</v>
      </c>
      <c r="F57" s="2" t="s">
        <v>19</v>
      </c>
      <c r="G57" s="4" t="s">
        <v>160</v>
      </c>
      <c r="H57" s="2" t="s">
        <v>21</v>
      </c>
      <c r="I57" s="2" t="s">
        <v>21</v>
      </c>
      <c r="J57" s="2" t="s">
        <v>22</v>
      </c>
      <c r="K57" s="5">
        <f>G57+IF(H57="Πατρέων",4,0)+IF(I57="Πατρέων",4,0)</f>
        <v>80.53</v>
      </c>
      <c r="L57" s="5">
        <f>G57+IF(H57="Αιγιάλειας",4,0)+IF(I57="Αιγιάλειας",4,0)</f>
        <v>72.53</v>
      </c>
      <c r="M57" s="5">
        <f>G57+IF(H57="Δυτικής Αχαΐας",4,0)+IF(I57="Δυτικής Αχαΐας",4,0)</f>
        <v>72.53</v>
      </c>
      <c r="N57" s="5">
        <f>G57+IF(H57="Ερυμάνθου",4,0)+IF(I57="Ερυμάνθου",4,0)</f>
        <v>72.53</v>
      </c>
      <c r="O57" s="5">
        <f>G57+IF(H57="Καλαβρύτων",4,0)+IF(I57="Καλαβρύτων",4,0)</f>
        <v>72.53</v>
      </c>
      <c r="P57" s="14" t="s">
        <v>322</v>
      </c>
      <c r="Q57" s="17" t="s">
        <v>332</v>
      </c>
    </row>
    <row r="58" spans="1:17" ht="15.75" customHeight="1">
      <c r="A58" s="16" t="s">
        <v>187</v>
      </c>
      <c r="B58" s="2" t="s">
        <v>21</v>
      </c>
      <c r="C58" s="2" t="s">
        <v>192</v>
      </c>
      <c r="D58" s="2" t="s">
        <v>152</v>
      </c>
      <c r="E58" s="7" t="s">
        <v>193</v>
      </c>
      <c r="F58" s="2" t="s">
        <v>19</v>
      </c>
      <c r="G58" s="4" t="s">
        <v>194</v>
      </c>
      <c r="H58" s="2" t="s">
        <v>21</v>
      </c>
      <c r="I58" s="2" t="s">
        <v>21</v>
      </c>
      <c r="J58" s="2" t="s">
        <v>22</v>
      </c>
      <c r="K58" s="5">
        <f>G58+IF(H58="Πατρέων",4,0)+IF(I58="Πατρέων",4,0)</f>
        <v>79.61</v>
      </c>
      <c r="L58" s="5">
        <f>G58+IF(H58="Αιγιάλειας",4,0)+IF(I58="Αιγιάλειας",4,0)</f>
        <v>71.61</v>
      </c>
      <c r="M58" s="5">
        <f>G58+IF(H58="Δυτικής Αχαΐας",4,0)+IF(I58="Δυτικής Αχαΐας",4,0)</f>
        <v>71.61</v>
      </c>
      <c r="N58" s="5">
        <f>G58+IF(H58="Ερυμάνθου",4,0)+IF(I58="Ερυμάνθου",4,0)</f>
        <v>71.61</v>
      </c>
      <c r="O58" s="5">
        <f>G58+IF(H58="Καλαβρύτων",4,0)+IF(I58="Καλαβρύτων",4,0)</f>
        <v>71.61</v>
      </c>
      <c r="P58" s="14" t="s">
        <v>323</v>
      </c>
      <c r="Q58" s="17" t="s">
        <v>332</v>
      </c>
    </row>
    <row r="59" spans="1:17" ht="15.75" customHeight="1">
      <c r="A59" s="16" t="s">
        <v>282</v>
      </c>
      <c r="B59" s="2" t="s">
        <v>21</v>
      </c>
      <c r="C59" s="2" t="s">
        <v>287</v>
      </c>
      <c r="D59" s="2" t="s">
        <v>288</v>
      </c>
      <c r="E59" s="3">
        <v>604243</v>
      </c>
      <c r="F59" s="2" t="s">
        <v>19</v>
      </c>
      <c r="G59" s="4" t="s">
        <v>289</v>
      </c>
      <c r="H59" s="2"/>
      <c r="I59" s="2"/>
      <c r="J59" s="2" t="s">
        <v>22</v>
      </c>
      <c r="K59" s="5">
        <f>G59+IF(H59="Πατρέων",4,0)+IF(I59="Πατρέων",4,0)</f>
        <v>79.44</v>
      </c>
      <c r="L59" s="5">
        <f>G59+IF(H59="Αιγιάλειας",4,0)+IF(I59="Αιγιάλειας",4,0)</f>
        <v>79.44</v>
      </c>
      <c r="M59" s="5">
        <f>G59+IF(H59="Δυτικής Αχαΐας",4,0)+IF(I59="Δυτικής Αχαΐας",4,0)</f>
        <v>79.44</v>
      </c>
      <c r="N59" s="5">
        <f>G59+IF(H59="Ερυμάνθου",4,0)+IF(I59="Ερυμάνθου",4,0)</f>
        <v>79.44</v>
      </c>
      <c r="O59" s="5">
        <f>G59+IF(H59="Καλαβρύτων",4,0)+IF(I59="Καλαβρύτων",4,0)</f>
        <v>79.44</v>
      </c>
      <c r="P59" s="14" t="s">
        <v>324</v>
      </c>
      <c r="Q59" s="17" t="s">
        <v>332</v>
      </c>
    </row>
    <row r="60" spans="1:17" ht="15.75" customHeight="1">
      <c r="A60" s="16" t="s">
        <v>299</v>
      </c>
      <c r="B60" s="2" t="s">
        <v>21</v>
      </c>
      <c r="C60" s="2" t="s">
        <v>300</v>
      </c>
      <c r="D60" s="2" t="s">
        <v>301</v>
      </c>
      <c r="E60" s="3">
        <v>621665</v>
      </c>
      <c r="F60" s="2" t="s">
        <v>19</v>
      </c>
      <c r="G60" s="4" t="s">
        <v>302</v>
      </c>
      <c r="H60" s="2" t="s">
        <v>21</v>
      </c>
      <c r="I60" s="2"/>
      <c r="J60" s="2" t="s">
        <v>22</v>
      </c>
      <c r="K60" s="5">
        <f>G60+IF(H60="Πατρέων",4,0)+IF(I60="Πατρέων",4,0)</f>
        <v>78.86</v>
      </c>
      <c r="L60" s="5">
        <f>G60+IF(H60="Αιγιάλειας",4,0)+IF(I60="Αιγιάλειας",4,0)</f>
        <v>74.86</v>
      </c>
      <c r="M60" s="5">
        <f>G60+IF(H60="Δυτικής Αχαΐας",4,0)+IF(I60="Δυτικής Αχαΐας",4,0)</f>
        <v>74.86</v>
      </c>
      <c r="N60" s="5">
        <f>G60+IF(H60="Ερυμάνθου",4,0)+IF(I60="Ερυμάνθου",4,0)</f>
        <v>74.86</v>
      </c>
      <c r="O60" s="5">
        <f>G60+IF(H60="Καλαβρύτων",4,0)+IF(I60="Καλαβρύτων",4,0)</f>
        <v>74.86</v>
      </c>
      <c r="P60" s="14" t="s">
        <v>325</v>
      </c>
      <c r="Q60" s="17" t="s">
        <v>332</v>
      </c>
    </row>
    <row r="61" spans="1:17" ht="15.75" customHeight="1">
      <c r="A61" s="18" t="s">
        <v>208</v>
      </c>
      <c r="B61" s="8" t="s">
        <v>21</v>
      </c>
      <c r="C61" s="8" t="s">
        <v>209</v>
      </c>
      <c r="D61" s="8" t="s">
        <v>138</v>
      </c>
      <c r="E61" s="7" t="s">
        <v>210</v>
      </c>
      <c r="F61" s="8" t="s">
        <v>19</v>
      </c>
      <c r="G61" s="4" t="s">
        <v>41</v>
      </c>
      <c r="H61" s="8" t="s">
        <v>21</v>
      </c>
      <c r="I61" s="8"/>
      <c r="J61" s="8" t="s">
        <v>22</v>
      </c>
      <c r="K61" s="5">
        <f>G61+IF(H61="Πατρέων",4,0)+IF(I61="Πατρέων",4,0)</f>
        <v>78.599999999999994</v>
      </c>
      <c r="L61" s="5">
        <f>G61+IF(H61="Αιγιάλειας",4,0)+IF(I61="Αιγιάλειας",4,0)</f>
        <v>74.599999999999994</v>
      </c>
      <c r="M61" s="5">
        <f>G61+IF(H61="Δυτικής Αχαΐας",4,0)+IF(I61="Δυτικής Αχαΐας",4,0)</f>
        <v>74.599999999999994</v>
      </c>
      <c r="N61" s="5">
        <f>G61+IF(H61="Ερυμάνθου",4,0)+IF(I61="Ερυμάνθου",4,0)</f>
        <v>74.599999999999994</v>
      </c>
      <c r="O61" s="5">
        <f>G61+IF(H61="Καλαβρύτων",4,0)+IF(I61="Καλαβρύτων",4,0)</f>
        <v>74.599999999999994</v>
      </c>
      <c r="P61" s="14" t="s">
        <v>326</v>
      </c>
      <c r="Q61" s="17" t="s">
        <v>332</v>
      </c>
    </row>
    <row r="62" spans="1:17" ht="15.75" customHeight="1">
      <c r="A62" s="16" t="s">
        <v>175</v>
      </c>
      <c r="B62" s="2" t="s">
        <v>21</v>
      </c>
      <c r="C62" s="2" t="s">
        <v>182</v>
      </c>
      <c r="D62" s="2" t="s">
        <v>52</v>
      </c>
      <c r="E62" s="3">
        <v>613399</v>
      </c>
      <c r="F62" s="2" t="s">
        <v>19</v>
      </c>
      <c r="G62" s="4" t="s">
        <v>183</v>
      </c>
      <c r="H62" s="2" t="s">
        <v>21</v>
      </c>
      <c r="I62" s="2" t="s">
        <v>21</v>
      </c>
      <c r="J62" s="2" t="s">
        <v>22</v>
      </c>
      <c r="K62" s="5">
        <f>G62+IF(H62="Πατρέων",4,0)+IF(I62="Πατρέων",4,0)</f>
        <v>78.19</v>
      </c>
      <c r="L62" s="5">
        <f>G62+IF(H62="Αιγιάλειας",4,0)+IF(I62="Αιγιάλειας",4,0)</f>
        <v>70.19</v>
      </c>
      <c r="M62" s="5">
        <f>G62+IF(H62="Δυτικής Αχαΐας",4,0)+IF(I62="Δυτικής Αχαΐας",4,0)</f>
        <v>70.19</v>
      </c>
      <c r="N62" s="5">
        <f>G62+IF(H62="Ερυμάνθου",4,0)+IF(I62="Ερυμάνθου",4,0)</f>
        <v>70.19</v>
      </c>
      <c r="O62" s="5">
        <f>G62+IF(H62="Καλαβρύτων",4,0)+IF(I62="Καλαβρύτων",4,0)</f>
        <v>70.19</v>
      </c>
      <c r="P62" s="14" t="s">
        <v>322</v>
      </c>
      <c r="Q62" s="17" t="s">
        <v>332</v>
      </c>
    </row>
    <row r="63" spans="1:17" ht="15.75" customHeight="1">
      <c r="A63" s="18" t="s">
        <v>148</v>
      </c>
      <c r="B63" s="8" t="s">
        <v>21</v>
      </c>
      <c r="C63" s="8" t="s">
        <v>101</v>
      </c>
      <c r="D63" s="8" t="s">
        <v>149</v>
      </c>
      <c r="E63" s="7" t="s">
        <v>150</v>
      </c>
      <c r="F63" s="8" t="s">
        <v>19</v>
      </c>
      <c r="G63" s="4" t="s">
        <v>151</v>
      </c>
      <c r="H63" s="8" t="s">
        <v>21</v>
      </c>
      <c r="I63" s="8"/>
      <c r="J63" s="8" t="s">
        <v>34</v>
      </c>
      <c r="K63" s="5">
        <f>G63+IF(H63="Πατρέων",4,0)+IF(I63="Πατρέων",4,0)</f>
        <v>77.150000000000006</v>
      </c>
      <c r="L63" s="5">
        <f>G63+IF(H63="Αιγιάλειας",4,0)+IF(I63="Αιγιάλειας",4,0)</f>
        <v>73.150000000000006</v>
      </c>
      <c r="M63" s="5">
        <f>G63+IF(H63="Δυτικής Αχαΐας",4,0)+IF(I63="Δυτικής Αχαΐας",4,0)</f>
        <v>73.150000000000006</v>
      </c>
      <c r="N63" s="5">
        <f>G63+IF(H63="Ερυμάνθου",4,0)+IF(I63="Ερυμάνθου",4,0)</f>
        <v>73.150000000000006</v>
      </c>
      <c r="O63" s="5">
        <f>G63+IF(H63="Καλαβρύτων",4,0)+IF(I63="Καλαβρύτων",4,0)</f>
        <v>73.150000000000006</v>
      </c>
      <c r="P63" s="14" t="s">
        <v>316</v>
      </c>
      <c r="Q63" s="17" t="s">
        <v>332</v>
      </c>
    </row>
    <row r="64" spans="1:17" ht="15.75" customHeight="1">
      <c r="A64" s="16" t="s">
        <v>208</v>
      </c>
      <c r="B64" s="8" t="s">
        <v>21</v>
      </c>
      <c r="C64" s="2" t="s">
        <v>211</v>
      </c>
      <c r="D64" s="2" t="s">
        <v>212</v>
      </c>
      <c r="E64" s="7" t="s">
        <v>213</v>
      </c>
      <c r="F64" s="8" t="s">
        <v>19</v>
      </c>
      <c r="G64" s="4" t="s">
        <v>214</v>
      </c>
      <c r="H64" s="8" t="s">
        <v>21</v>
      </c>
      <c r="I64" s="8" t="s">
        <v>21</v>
      </c>
      <c r="J64" s="8" t="s">
        <v>34</v>
      </c>
      <c r="K64" s="5">
        <f>G64+IF(H64="Πατρέων",4,0)+IF(I64="Πατρέων",4,0)</f>
        <v>76.739999999999995</v>
      </c>
      <c r="L64" s="5">
        <f>G64+IF(H64="Αιγιάλειας",4,0)+IF(I64="Αιγιάλειας",4,0)</f>
        <v>68.739999999999995</v>
      </c>
      <c r="M64" s="5">
        <f>G64+IF(H64="Δυτικής Αχαΐας",4,0)+IF(I64="Δυτικής Αχαΐας",4,0)</f>
        <v>68.739999999999995</v>
      </c>
      <c r="N64" s="5">
        <f>G64+IF(H64="Ερυμάνθου",4,0)+IF(I64="Ερυμάνθου",4,0)</f>
        <v>68.739999999999995</v>
      </c>
      <c r="O64" s="5">
        <f>G64+IF(H64="Καλαβρύτων",4,0)+IF(I64="Καλαβρύτων",4,0)</f>
        <v>68.739999999999995</v>
      </c>
      <c r="P64" s="14" t="s">
        <v>315</v>
      </c>
      <c r="Q64" s="17" t="s">
        <v>332</v>
      </c>
    </row>
    <row r="65" spans="1:17" ht="15.75" customHeight="1">
      <c r="A65" s="16" t="s">
        <v>167</v>
      </c>
      <c r="B65" s="2" t="s">
        <v>21</v>
      </c>
      <c r="C65" s="2" t="s">
        <v>168</v>
      </c>
      <c r="D65" s="2" t="s">
        <v>18</v>
      </c>
      <c r="E65" s="7" t="s">
        <v>169</v>
      </c>
      <c r="F65" s="2" t="s">
        <v>19</v>
      </c>
      <c r="G65" s="4" t="s">
        <v>170</v>
      </c>
      <c r="H65" s="2" t="s">
        <v>21</v>
      </c>
      <c r="I65" s="2"/>
      <c r="J65" s="2" t="s">
        <v>22</v>
      </c>
      <c r="K65" s="5">
        <f>G65+IF(H65="Πατρέων",4,0)+IF(I65="Πατρέων",4,0)</f>
        <v>76.61</v>
      </c>
      <c r="L65" s="5">
        <f>G65+IF(H65="Αιγιάλειας",4,0)+IF(I65="Αιγιάλειας",4,0)</f>
        <v>72.61</v>
      </c>
      <c r="M65" s="5">
        <f>G65+IF(H65="Δυτικής Αχαΐας",4,0)+IF(I65="Δυτικής Αχαΐας",4,0)</f>
        <v>72.61</v>
      </c>
      <c r="N65" s="5">
        <f>G65+IF(H65="Ερυμάνθου",4,0)+IF(I65="Ερυμάνθου",4,0)</f>
        <v>72.61</v>
      </c>
      <c r="O65" s="5">
        <f>G65+IF(H65="Καλαβρύτων",4,0)+IF(I65="Καλαβρύτων",4,0)</f>
        <v>72.61</v>
      </c>
      <c r="P65" s="14" t="s">
        <v>327</v>
      </c>
      <c r="Q65" s="17" t="s">
        <v>332</v>
      </c>
    </row>
    <row r="66" spans="1:17" ht="15.75" customHeight="1">
      <c r="A66" s="18" t="s">
        <v>136</v>
      </c>
      <c r="B66" s="8" t="s">
        <v>21</v>
      </c>
      <c r="C66" s="8" t="s">
        <v>137</v>
      </c>
      <c r="D66" s="8" t="s">
        <v>138</v>
      </c>
      <c r="E66" s="7" t="s">
        <v>139</v>
      </c>
      <c r="F66" s="8" t="s">
        <v>19</v>
      </c>
      <c r="G66" s="4" t="s">
        <v>140</v>
      </c>
      <c r="H66" s="8" t="s">
        <v>21</v>
      </c>
      <c r="I66" s="2" t="s">
        <v>95</v>
      </c>
      <c r="J66" s="8" t="s">
        <v>34</v>
      </c>
      <c r="K66" s="5">
        <f>G66+IF(H66="Πατρέων",4,0)+IF(I66="Πατρέων",4,0)</f>
        <v>76.400000000000006</v>
      </c>
      <c r="L66" s="5">
        <f>G66+IF(H66="Αιγιάλειας",4,0)+IF(I66="Αιγιάλειας",4,0)</f>
        <v>72.400000000000006</v>
      </c>
      <c r="M66" s="5">
        <f>G66+IF(H66="Δυτικής Αχαΐας",4,0)+IF(I66="Δυτικής Αχαΐας",4,0)</f>
        <v>76.400000000000006</v>
      </c>
      <c r="N66" s="5">
        <f>G66+IF(H66="Ερυμάνθου",4,0)+IF(I66="Ερυμάνθου",4,0)</f>
        <v>72.400000000000006</v>
      </c>
      <c r="O66" s="5">
        <f>G66+IF(H66="Καλαβρύτων",4,0)+IF(I66="Καλαβρύτων",4,0)</f>
        <v>72.400000000000006</v>
      </c>
      <c r="P66" s="14" t="s">
        <v>322</v>
      </c>
      <c r="Q66" s="17" t="s">
        <v>332</v>
      </c>
    </row>
    <row r="67" spans="1:17" ht="15.75" customHeight="1">
      <c r="A67" s="16" t="s">
        <v>258</v>
      </c>
      <c r="B67" s="2" t="s">
        <v>21</v>
      </c>
      <c r="C67" s="2" t="s">
        <v>259</v>
      </c>
      <c r="D67" s="2" t="s">
        <v>260</v>
      </c>
      <c r="E67" s="3">
        <v>621504</v>
      </c>
      <c r="F67" s="2" t="s">
        <v>19</v>
      </c>
      <c r="G67" s="4" t="s">
        <v>261</v>
      </c>
      <c r="H67" s="2" t="s">
        <v>21</v>
      </c>
      <c r="I67" s="2"/>
      <c r="J67" s="2" t="s">
        <v>22</v>
      </c>
      <c r="K67" s="5">
        <f>G67+IF(H67="Πατρέων",4,0)+IF(I67="Πατρέων",4,0)</f>
        <v>76.12</v>
      </c>
      <c r="L67" s="5">
        <f>G67+IF(H67="Αιγιάλειας",4,0)+IF(I67="Αιγιάλειας",4,0)</f>
        <v>72.12</v>
      </c>
      <c r="M67" s="5">
        <f>G67+IF(H67="Δυτικής Αχαΐας",4,0)+IF(I67="Δυτικής Αχαΐας",4,0)</f>
        <v>72.12</v>
      </c>
      <c r="N67" s="5">
        <f>G67+IF(H67="Ερυμάνθου",4,0)+IF(I67="Ερυμάνθου",4,0)</f>
        <v>72.12</v>
      </c>
      <c r="O67" s="5">
        <f>G67+IF(H67="Καλαβρύτων",4,0)+IF(I67="Καλαβρύτων",4,0)</f>
        <v>72.12</v>
      </c>
      <c r="P67" s="14" t="s">
        <v>328</v>
      </c>
      <c r="Q67" s="17" t="s">
        <v>332</v>
      </c>
    </row>
    <row r="68" spans="1:17" ht="15.75" customHeight="1">
      <c r="A68" s="18" t="s">
        <v>247</v>
      </c>
      <c r="B68" s="8" t="s">
        <v>21</v>
      </c>
      <c r="C68" s="8" t="s">
        <v>251</v>
      </c>
      <c r="D68" s="8" t="s">
        <v>149</v>
      </c>
      <c r="E68" s="7" t="s">
        <v>252</v>
      </c>
      <c r="F68" s="8" t="s">
        <v>19</v>
      </c>
      <c r="G68" s="4" t="s">
        <v>253</v>
      </c>
      <c r="H68" s="8" t="s">
        <v>21</v>
      </c>
      <c r="I68" s="10"/>
      <c r="J68" s="8" t="s">
        <v>22</v>
      </c>
      <c r="K68" s="5">
        <f>G68+IF(H68="Πατρέων",4,0)+IF(I68="Πατρέων",4,0)</f>
        <v>75.27</v>
      </c>
      <c r="L68" s="5">
        <f>G68+IF(H68="Αιγιάλειας",4,0)+IF(I68="Αιγιάλειας",4,0)</f>
        <v>71.27</v>
      </c>
      <c r="M68" s="5">
        <f>G68+IF(H68="Δυτικής Αχαΐας",4,0)+IF(I68="Δυτικής Αχαΐας",4,0)</f>
        <v>71.27</v>
      </c>
      <c r="N68" s="5">
        <f>G68+IF(H68="Ερυμάνθου",4,0)+IF(I68="Ερυμάνθου",4,0)</f>
        <v>71.27</v>
      </c>
      <c r="O68" s="5">
        <f>G68+IF(H68="Καλαβρύτων",4,0)+IF(I68="Καλαβρύτων",4,0)</f>
        <v>71.27</v>
      </c>
      <c r="P68" s="14" t="s">
        <v>321</v>
      </c>
      <c r="Q68" s="17" t="s">
        <v>332</v>
      </c>
    </row>
    <row r="69" spans="1:17" ht="15.75" customHeight="1">
      <c r="A69" s="16" t="s">
        <v>265</v>
      </c>
      <c r="B69" s="2" t="s">
        <v>21</v>
      </c>
      <c r="C69" s="2" t="s">
        <v>172</v>
      </c>
      <c r="D69" s="2" t="s">
        <v>266</v>
      </c>
      <c r="E69" s="3">
        <v>618668</v>
      </c>
      <c r="F69" s="2" t="s">
        <v>19</v>
      </c>
      <c r="G69" s="4" t="s">
        <v>267</v>
      </c>
      <c r="H69" s="2" t="s">
        <v>21</v>
      </c>
      <c r="I69" s="2" t="s">
        <v>21</v>
      </c>
      <c r="J69" s="2" t="s">
        <v>22</v>
      </c>
      <c r="K69" s="5">
        <f>G69+IF(H69="Πατρέων",4,0)+IF(I69="Πατρέων",4,0)</f>
        <v>75.23</v>
      </c>
      <c r="L69" s="5">
        <f>G69+IF(H69="Αιγιάλειας",4,0)+IF(I69="Αιγιάλειας",4,0)</f>
        <v>67.23</v>
      </c>
      <c r="M69" s="5">
        <f>G69+IF(H69="Δυτικής Αχαΐας",4,0)+IF(I69="Δυτικής Αχαΐας",4,0)</f>
        <v>67.23</v>
      </c>
      <c r="N69" s="5">
        <f>G69+IF(H69="Ερυμάνθου",4,0)+IF(I69="Ερυμάνθου",4,0)</f>
        <v>67.23</v>
      </c>
      <c r="O69" s="5">
        <f>G69+IF(H69="Καλαβρύτων",4,0)+IF(I69="Καλαβρύτων",4,0)</f>
        <v>67.23</v>
      </c>
      <c r="P69" s="14" t="s">
        <v>312</v>
      </c>
      <c r="Q69" s="17" t="s">
        <v>332</v>
      </c>
    </row>
    <row r="70" spans="1:17" ht="15.75" customHeight="1">
      <c r="A70" s="16" t="s">
        <v>136</v>
      </c>
      <c r="B70" s="2" t="s">
        <v>21</v>
      </c>
      <c r="C70" s="2" t="s">
        <v>141</v>
      </c>
      <c r="D70" s="2" t="s">
        <v>142</v>
      </c>
      <c r="E70" s="7" t="s">
        <v>143</v>
      </c>
      <c r="F70" s="2" t="s">
        <v>19</v>
      </c>
      <c r="G70" s="4" t="s">
        <v>144</v>
      </c>
      <c r="H70" s="2" t="s">
        <v>21</v>
      </c>
      <c r="I70" s="2"/>
      <c r="J70" s="2" t="s">
        <v>34</v>
      </c>
      <c r="K70" s="5">
        <f>G70+IF(H70="Πατρέων",4,0)+IF(I70="Πατρέων",4,0)</f>
        <v>73.09</v>
      </c>
      <c r="L70" s="5">
        <f>G70+IF(H70="Αιγιάλειας",4,0)+IF(I70="Αιγιάλειας",4,0)</f>
        <v>69.09</v>
      </c>
      <c r="M70" s="5">
        <f>G70+IF(H70="Δυτικής Αχαΐας",4,0)+IF(I70="Δυτικής Αχαΐας",4,0)</f>
        <v>69.09</v>
      </c>
      <c r="N70" s="5">
        <f>G70+IF(H70="Ερυμάνθου",4,0)+IF(I70="Ερυμάνθου",4,0)</f>
        <v>69.09</v>
      </c>
      <c r="O70" s="5">
        <f>G70+IF(H70="Καλαβρύτων",4,0)+IF(I70="Καλαβρύτων",4,0)</f>
        <v>69.09</v>
      </c>
      <c r="P70" s="14" t="s">
        <v>329</v>
      </c>
      <c r="Q70" s="17" t="s">
        <v>332</v>
      </c>
    </row>
    <row r="71" spans="1:17" ht="15.75" customHeight="1">
      <c r="A71" s="18" t="s">
        <v>218</v>
      </c>
      <c r="B71" s="8" t="s">
        <v>21</v>
      </c>
      <c r="C71" s="8" t="s">
        <v>219</v>
      </c>
      <c r="D71" s="8" t="s">
        <v>97</v>
      </c>
      <c r="E71" s="7" t="s">
        <v>220</v>
      </c>
      <c r="F71" s="8" t="s">
        <v>19</v>
      </c>
      <c r="G71" s="4" t="s">
        <v>221</v>
      </c>
      <c r="H71" s="8" t="s">
        <v>21</v>
      </c>
      <c r="I71" s="8"/>
      <c r="J71" s="8" t="s">
        <v>22</v>
      </c>
      <c r="K71" s="5">
        <f>G71+IF(H71="Πατρέων",4,0)+IF(I71="Πατρέων",4,0)</f>
        <v>72.86</v>
      </c>
      <c r="L71" s="5">
        <f>G71+IF(H71="Αιγιάλειας",4,0)+IF(I71="Αιγιάλειας",4,0)</f>
        <v>68.86</v>
      </c>
      <c r="M71" s="5">
        <f>G71+IF(H71="Δυτικής Αχαΐας",4,0)+IF(I71="Δυτικής Αχαΐας",4,0)</f>
        <v>68.86</v>
      </c>
      <c r="N71" s="5">
        <f>G71+IF(H71="Ερυμάνθου",4,0)+IF(I71="Ερυμάνθου",4,0)</f>
        <v>68.86</v>
      </c>
      <c r="O71" s="5">
        <f>G71+IF(H71="Καλαβρύτων",4,0)+IF(I71="Καλαβρύτων",4,0)</f>
        <v>68.86</v>
      </c>
      <c r="P71" s="14" t="s">
        <v>314</v>
      </c>
      <c r="Q71" s="17" t="s">
        <v>332</v>
      </c>
    </row>
    <row r="72" spans="1:17" ht="15.75" customHeight="1">
      <c r="A72" s="18" t="s">
        <v>203</v>
      </c>
      <c r="B72" s="8" t="s">
        <v>21</v>
      </c>
      <c r="C72" s="8" t="s">
        <v>204</v>
      </c>
      <c r="D72" s="8" t="s">
        <v>205</v>
      </c>
      <c r="E72" s="7" t="s">
        <v>206</v>
      </c>
      <c r="F72" s="8" t="s">
        <v>19</v>
      </c>
      <c r="G72" s="4" t="s">
        <v>207</v>
      </c>
      <c r="H72" s="8" t="s">
        <v>21</v>
      </c>
      <c r="I72" s="8"/>
      <c r="J72" s="8" t="s">
        <v>22</v>
      </c>
      <c r="K72" s="5">
        <f>G72+IF(H72="Πατρέων",4,0)+IF(I72="Πατρέων",4,0)</f>
        <v>69.78</v>
      </c>
      <c r="L72" s="5">
        <f>G72+IF(H72="Αιγιάλειας",4,0)+IF(I72="Αιγιάλειας",4,0)</f>
        <v>65.78</v>
      </c>
      <c r="M72" s="5">
        <f>G72+IF(H72="Δυτικής Αχαΐας",4,0)+IF(I72="Δυτικής Αχαΐας",4,0)</f>
        <v>65.78</v>
      </c>
      <c r="N72" s="5">
        <f>G72+IF(H72="Ερυμάνθου",4,0)+IF(I72="Ερυμάνθου",4,0)</f>
        <v>65.78</v>
      </c>
      <c r="O72" s="5">
        <f>G72+IF(H72="Καλαβρύτων",4,0)+IF(I72="Καλαβρύτων",4,0)</f>
        <v>65.78</v>
      </c>
      <c r="P72" s="15" t="s">
        <v>333</v>
      </c>
      <c r="Q72" s="17" t="s">
        <v>332</v>
      </c>
    </row>
    <row r="73" spans="1:17" ht="15.75" customHeight="1" thickBot="1">
      <c r="A73" s="20" t="s">
        <v>234</v>
      </c>
      <c r="B73" s="21" t="s">
        <v>21</v>
      </c>
      <c r="C73" s="21" t="s">
        <v>235</v>
      </c>
      <c r="D73" s="21" t="s">
        <v>236</v>
      </c>
      <c r="E73" s="22" t="s">
        <v>237</v>
      </c>
      <c r="F73" s="21" t="s">
        <v>19</v>
      </c>
      <c r="G73" s="23" t="s">
        <v>238</v>
      </c>
      <c r="H73" s="21" t="s">
        <v>21</v>
      </c>
      <c r="I73" s="21" t="s">
        <v>21</v>
      </c>
      <c r="J73" s="21" t="s">
        <v>22</v>
      </c>
      <c r="K73" s="24">
        <f>G73+IF(H73="Πατρέων",4,0)+IF(I73="Πατρέων",4,0)</f>
        <v>68.17</v>
      </c>
      <c r="L73" s="24">
        <f>G73+IF(H73="Αιγιάλειας",4,0)+IF(I73="Αιγιάλειας",4,0)</f>
        <v>60.17</v>
      </c>
      <c r="M73" s="24">
        <f>G73+IF(H73="Δυτικής Αχαΐας",4,0)+IF(I73="Δυτικής Αχαΐας",4,0)</f>
        <v>60.17</v>
      </c>
      <c r="N73" s="24">
        <f>G73+IF(H73="Ερυμάνθου",4,0)+IF(I73="Ερυμάνθου",4,0)</f>
        <v>60.17</v>
      </c>
      <c r="O73" s="24">
        <f>G73+IF(H73="Καλαβρύτων",4,0)+IF(I73="Καλαβρύτων",4,0)</f>
        <v>60.17</v>
      </c>
      <c r="P73" s="25" t="s">
        <v>320</v>
      </c>
      <c r="Q73" s="26" t="s">
        <v>332</v>
      </c>
    </row>
    <row r="74" spans="1:17" ht="15.75" customHeight="1"/>
    <row r="75" spans="1:17" ht="15.75" customHeight="1"/>
    <row r="76" spans="1:17" ht="15.75" customHeight="1"/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ref="A2:Z999">
    <sortCondition ref="B2:B999"/>
    <sortCondition descending="1" ref="G2:G999"/>
  </sortState>
  <pageMargins left="0.7" right="0.7" top="0.75" bottom="0.75" header="0" footer="0"/>
  <pageSetup orientation="landscape" r:id="rId1"/>
  <ignoredErrors>
    <ignoredError sqref="G2:G26 G29:G73 E28 E2:E26 E29:E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2018-09-03T13:04:40Z</dcterms:created>
  <dcterms:modified xsi:type="dcterms:W3CDTF">2018-09-05T11:47:30Z</dcterms:modified>
</cp:coreProperties>
</file>